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LocalEffortCTEStatewide" sheetId="1" r:id="rId1"/>
    <sheet name="Edit" sheetId="2" state="hidden" r:id="rId2"/>
  </sheets>
  <definedNames>
    <definedName name="_xlnm._FilterDatabase" localSheetId="1" hidden="1">Edit!$A$3:$O$289</definedName>
    <definedName name="_xlnm._FilterDatabase" localSheetId="0" hidden="1">LocalEffortCTEStatewide!$B$3:$O$289</definedName>
  </definedNames>
  <calcPr calcId="162913" fullPrecision="0"/>
  <fileRecoveryPr autoRecover="0"/>
</workbook>
</file>

<file path=xl/calcChain.xml><?xml version="1.0" encoding="utf-8"?>
<calcChain xmlns="http://schemas.openxmlformats.org/spreadsheetml/2006/main">
  <c r="J3" i="2" l="1"/>
  <c r="I3" i="2"/>
  <c r="H3" i="2"/>
  <c r="F3" i="2" l="1"/>
  <c r="E3" i="2"/>
  <c r="D3" i="2"/>
  <c r="N57" i="2" l="1"/>
  <c r="N58" i="2"/>
  <c r="N59" i="2"/>
  <c r="N60" i="2"/>
  <c r="N61" i="2"/>
  <c r="N62" i="2"/>
  <c r="N63" i="2"/>
  <c r="N64" i="2"/>
  <c r="N258" i="2"/>
  <c r="N65" i="2"/>
  <c r="N9" i="2"/>
  <c r="N22" i="2"/>
  <c r="N66" i="2"/>
  <c r="N67" i="2"/>
  <c r="N41" i="2"/>
  <c r="N68" i="2"/>
  <c r="N29" i="2"/>
  <c r="N69" i="2"/>
  <c r="N70" i="2"/>
  <c r="N71" i="2"/>
  <c r="N72" i="2"/>
  <c r="N73" i="2"/>
  <c r="N28" i="2"/>
  <c r="N74" i="2"/>
  <c r="N75" i="2"/>
  <c r="N76" i="2"/>
  <c r="N77" i="2"/>
  <c r="N78" i="2"/>
  <c r="N285" i="2"/>
  <c r="N79" i="2"/>
  <c r="N11" i="2"/>
  <c r="N80" i="2"/>
  <c r="N81" i="2"/>
  <c r="N82" i="2"/>
  <c r="N83" i="2"/>
  <c r="N12" i="2"/>
  <c r="N84" i="2"/>
  <c r="N85" i="2"/>
  <c r="N37" i="2"/>
  <c r="N55" i="2"/>
  <c r="N86" i="2"/>
  <c r="N54" i="2"/>
  <c r="N87" i="2"/>
  <c r="N40" i="2"/>
  <c r="N88" i="2"/>
  <c r="N281" i="2"/>
  <c r="N89" i="2"/>
  <c r="N90" i="2"/>
  <c r="N91" i="2"/>
  <c r="N262" i="2"/>
  <c r="N92" i="2"/>
  <c r="N93" i="2"/>
  <c r="N94" i="2"/>
  <c r="N237" i="2"/>
  <c r="N7" i="2"/>
  <c r="N251" i="2"/>
  <c r="N39" i="2"/>
  <c r="N95" i="2"/>
  <c r="N96" i="2"/>
  <c r="N97" i="2"/>
  <c r="N98" i="2"/>
  <c r="N99" i="2"/>
  <c r="N100" i="2"/>
  <c r="N101" i="2"/>
  <c r="N102" i="2"/>
  <c r="N13" i="2"/>
  <c r="N14" i="2"/>
  <c r="N250" i="2"/>
  <c r="N272" i="2"/>
  <c r="N103" i="2"/>
  <c r="N104" i="2"/>
  <c r="N282" i="2"/>
  <c r="N8" i="2"/>
  <c r="N243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52" i="2"/>
  <c r="N117" i="2"/>
  <c r="N270" i="2"/>
  <c r="N15" i="2"/>
  <c r="N24" i="2"/>
  <c r="N44" i="2"/>
  <c r="N118" i="2"/>
  <c r="N119" i="2"/>
  <c r="N120" i="2"/>
  <c r="N121" i="2"/>
  <c r="N122" i="2"/>
  <c r="N123" i="2"/>
  <c r="N124" i="2"/>
  <c r="N125" i="2"/>
  <c r="N126" i="2"/>
  <c r="N127" i="2"/>
  <c r="N277" i="2"/>
  <c r="N128" i="2"/>
  <c r="N238" i="2"/>
  <c r="N249" i="2"/>
  <c r="N283" i="2"/>
  <c r="N48" i="2"/>
  <c r="N32" i="2"/>
  <c r="N129" i="2"/>
  <c r="N130" i="2"/>
  <c r="N53" i="2"/>
  <c r="N131" i="2"/>
  <c r="N132" i="2"/>
  <c r="N133" i="2"/>
  <c r="N134" i="2"/>
  <c r="N135" i="2"/>
  <c r="N136" i="2"/>
  <c r="N137" i="2"/>
  <c r="N280" i="2"/>
  <c r="N138" i="2"/>
  <c r="N139" i="2"/>
  <c r="N289" i="2"/>
  <c r="N140" i="2"/>
  <c r="N141" i="2"/>
  <c r="N142" i="2"/>
  <c r="N143" i="2"/>
  <c r="N235" i="2"/>
  <c r="N144" i="2"/>
  <c r="N5" i="2"/>
  <c r="N49" i="2"/>
  <c r="N252" i="2"/>
  <c r="N145" i="2"/>
  <c r="N146" i="2"/>
  <c r="N147" i="2"/>
  <c r="N148" i="2"/>
  <c r="N50" i="2"/>
  <c r="N23" i="2"/>
  <c r="N263" i="2"/>
  <c r="N240" i="2"/>
  <c r="N149" i="2"/>
  <c r="N150" i="2"/>
  <c r="N151" i="2"/>
  <c r="N152" i="2"/>
  <c r="N153" i="2"/>
  <c r="N154" i="2"/>
  <c r="N155" i="2"/>
  <c r="N156" i="2"/>
  <c r="N257" i="2"/>
  <c r="N157" i="2"/>
  <c r="N247" i="2"/>
  <c r="N158" i="2"/>
  <c r="N275" i="2"/>
  <c r="N159" i="2"/>
  <c r="N259" i="2"/>
  <c r="N269" i="2"/>
  <c r="N160" i="2"/>
  <c r="N4" i="2"/>
  <c r="N253" i="2"/>
  <c r="N265" i="2"/>
  <c r="N16" i="2"/>
  <c r="N33" i="2"/>
  <c r="N161" i="2"/>
  <c r="N236" i="2"/>
  <c r="N162" i="2"/>
  <c r="N38" i="2"/>
  <c r="N261" i="2"/>
  <c r="N163" i="2"/>
  <c r="N164" i="2"/>
  <c r="N10" i="2"/>
  <c r="N165" i="2"/>
  <c r="N166" i="2"/>
  <c r="N167" i="2"/>
  <c r="N168" i="2"/>
  <c r="N169" i="2"/>
  <c r="N46" i="2"/>
  <c r="N17" i="2"/>
  <c r="N170" i="2"/>
  <c r="N241" i="2"/>
  <c r="N42" i="2"/>
  <c r="N171" i="2"/>
  <c r="N18" i="2"/>
  <c r="N172" i="2"/>
  <c r="N173" i="2"/>
  <c r="N19" i="2"/>
  <c r="N273" i="2"/>
  <c r="N242" i="2"/>
  <c r="N174" i="2"/>
  <c r="N25" i="2"/>
  <c r="N175" i="2"/>
  <c r="N31" i="2"/>
  <c r="N176" i="2"/>
  <c r="N177" i="2"/>
  <c r="N178" i="2"/>
  <c r="N179" i="2"/>
  <c r="N267" i="2"/>
  <c r="N180" i="2"/>
  <c r="N181" i="2"/>
  <c r="N182" i="2"/>
  <c r="N183" i="2"/>
  <c r="N184" i="2"/>
  <c r="N36" i="2"/>
  <c r="N264" i="2"/>
  <c r="N234" i="2"/>
  <c r="N185" i="2"/>
  <c r="N186" i="2"/>
  <c r="N286" i="2"/>
  <c r="N266" i="2"/>
  <c r="N187" i="2"/>
  <c r="N188" i="2"/>
  <c r="N189" i="2"/>
  <c r="N190" i="2"/>
  <c r="N191" i="2"/>
  <c r="N192" i="2"/>
  <c r="N193" i="2"/>
  <c r="N194" i="2"/>
  <c r="N26" i="2"/>
  <c r="N284" i="2"/>
  <c r="N254" i="2"/>
  <c r="N256" i="2"/>
  <c r="N195" i="2"/>
  <c r="N196" i="2"/>
  <c r="N197" i="2"/>
  <c r="N198" i="2"/>
  <c r="N43" i="2"/>
  <c r="N199" i="2"/>
  <c r="N246" i="2"/>
  <c r="N268" i="2"/>
  <c r="N255" i="2"/>
  <c r="N274" i="2"/>
  <c r="N45" i="2"/>
  <c r="N200" i="2"/>
  <c r="N201" i="2"/>
  <c r="N27" i="2"/>
  <c r="N248" i="2"/>
  <c r="N202" i="2"/>
  <c r="N203" i="2"/>
  <c r="N204" i="2"/>
  <c r="N276" i="2"/>
  <c r="N205" i="2"/>
  <c r="N35" i="2"/>
  <c r="N206" i="2"/>
  <c r="N287" i="2"/>
  <c r="N207" i="2"/>
  <c r="N208" i="2"/>
  <c r="N209" i="2"/>
  <c r="N245" i="2"/>
  <c r="N51" i="2"/>
  <c r="N210" i="2"/>
  <c r="N271" i="2"/>
  <c r="N211" i="2"/>
  <c r="N212" i="2"/>
  <c r="N213" i="2"/>
  <c r="N214" i="2"/>
  <c r="N215" i="2"/>
  <c r="N279" i="2"/>
  <c r="N216" i="2"/>
  <c r="N217" i="2"/>
  <c r="N218" i="2"/>
  <c r="N219" i="2"/>
  <c r="N244" i="2"/>
  <c r="N6" i="2"/>
  <c r="N220" i="2"/>
  <c r="N34" i="2"/>
  <c r="N221" i="2"/>
  <c r="N222" i="2"/>
  <c r="N223" i="2"/>
  <c r="N224" i="2"/>
  <c r="N225" i="2"/>
  <c r="N226" i="2"/>
  <c r="N278" i="2"/>
  <c r="N56" i="2"/>
  <c r="N30" i="2"/>
  <c r="N260" i="2"/>
  <c r="N239" i="2"/>
  <c r="N227" i="2"/>
  <c r="N228" i="2"/>
  <c r="N229" i="2"/>
  <c r="N288" i="2"/>
  <c r="N230" i="2"/>
  <c r="N231" i="2"/>
  <c r="N20" i="2"/>
  <c r="N21" i="2"/>
  <c r="N232" i="2"/>
  <c r="N233" i="2"/>
  <c r="N47" i="2"/>
  <c r="M3" i="2"/>
  <c r="L3" i="2"/>
  <c r="N3" i="2" l="1"/>
  <c r="O3" i="1" l="1"/>
  <c r="M3" i="1"/>
  <c r="I3" i="1"/>
  <c r="G3" i="1"/>
  <c r="E3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4" i="1"/>
  <c r="K52" i="1" l="1"/>
  <c r="L52" i="1" s="1"/>
  <c r="N52" i="1" s="1"/>
  <c r="K276" i="1"/>
  <c r="L276" i="1" s="1"/>
  <c r="N276" i="1" s="1"/>
  <c r="K268" i="1"/>
  <c r="L268" i="1" s="1"/>
  <c r="N268" i="1" s="1"/>
  <c r="K252" i="1"/>
  <c r="L252" i="1" s="1"/>
  <c r="N252" i="1" s="1"/>
  <c r="K236" i="1"/>
  <c r="L236" i="1" s="1"/>
  <c r="N236" i="1" s="1"/>
  <c r="K228" i="1"/>
  <c r="L228" i="1" s="1"/>
  <c r="N228" i="1" s="1"/>
  <c r="K212" i="1"/>
  <c r="L212" i="1" s="1"/>
  <c r="N212" i="1" s="1"/>
  <c r="K204" i="1"/>
  <c r="L204" i="1" s="1"/>
  <c r="N204" i="1" s="1"/>
  <c r="K196" i="1"/>
  <c r="L196" i="1" s="1"/>
  <c r="N196" i="1" s="1"/>
  <c r="K188" i="1"/>
  <c r="L188" i="1" s="1"/>
  <c r="N188" i="1" s="1"/>
  <c r="K180" i="1"/>
  <c r="L180" i="1" s="1"/>
  <c r="N180" i="1" s="1"/>
  <c r="K172" i="1"/>
  <c r="L172" i="1" s="1"/>
  <c r="N172" i="1" s="1"/>
  <c r="K164" i="1"/>
  <c r="L164" i="1" s="1"/>
  <c r="N164" i="1" s="1"/>
  <c r="K156" i="1"/>
  <c r="L156" i="1" s="1"/>
  <c r="N156" i="1" s="1"/>
  <c r="K148" i="1"/>
  <c r="L148" i="1" s="1"/>
  <c r="N148" i="1" s="1"/>
  <c r="K140" i="1"/>
  <c r="L140" i="1" s="1"/>
  <c r="N140" i="1" s="1"/>
  <c r="K132" i="1"/>
  <c r="L132" i="1" s="1"/>
  <c r="N132" i="1" s="1"/>
  <c r="K124" i="1"/>
  <c r="L124" i="1" s="1"/>
  <c r="N124" i="1" s="1"/>
  <c r="K116" i="1"/>
  <c r="L116" i="1" s="1"/>
  <c r="N116" i="1" s="1"/>
  <c r="K108" i="1"/>
  <c r="L108" i="1" s="1"/>
  <c r="N108" i="1" s="1"/>
  <c r="K100" i="1"/>
  <c r="L100" i="1" s="1"/>
  <c r="N100" i="1" s="1"/>
  <c r="K92" i="1"/>
  <c r="L92" i="1" s="1"/>
  <c r="N92" i="1" s="1"/>
  <c r="K84" i="1"/>
  <c r="L84" i="1" s="1"/>
  <c r="N84" i="1" s="1"/>
  <c r="K76" i="1"/>
  <c r="L76" i="1" s="1"/>
  <c r="N76" i="1" s="1"/>
  <c r="K68" i="1"/>
  <c r="L68" i="1" s="1"/>
  <c r="N68" i="1" s="1"/>
  <c r="K12" i="1"/>
  <c r="L12" i="1" s="1"/>
  <c r="N12" i="1" s="1"/>
  <c r="K284" i="1"/>
  <c r="L284" i="1" s="1"/>
  <c r="N284" i="1" s="1"/>
  <c r="K260" i="1"/>
  <c r="L260" i="1" s="1"/>
  <c r="N260" i="1" s="1"/>
  <c r="K244" i="1"/>
  <c r="L244" i="1" s="1"/>
  <c r="N244" i="1" s="1"/>
  <c r="K220" i="1"/>
  <c r="L220" i="1" s="1"/>
  <c r="N220" i="1" s="1"/>
  <c r="K60" i="1"/>
  <c r="L60" i="1" s="1"/>
  <c r="N60" i="1" s="1"/>
  <c r="K44" i="1"/>
  <c r="L44" i="1" s="1"/>
  <c r="N44" i="1" s="1"/>
  <c r="K36" i="1"/>
  <c r="L36" i="1" s="1"/>
  <c r="N36" i="1" s="1"/>
  <c r="K28" i="1"/>
  <c r="L28" i="1" s="1"/>
  <c r="N28" i="1" s="1"/>
  <c r="K20" i="1"/>
  <c r="L20" i="1" s="1"/>
  <c r="N20" i="1" s="1"/>
  <c r="K259" i="1"/>
  <c r="L259" i="1" s="1"/>
  <c r="N259" i="1" s="1"/>
  <c r="K267" i="1"/>
  <c r="L267" i="1" s="1"/>
  <c r="N267" i="1" s="1"/>
  <c r="K251" i="1"/>
  <c r="L251" i="1" s="1"/>
  <c r="N251" i="1" s="1"/>
  <c r="K235" i="1"/>
  <c r="L235" i="1" s="1"/>
  <c r="N235" i="1" s="1"/>
  <c r="K211" i="1"/>
  <c r="L211" i="1" s="1"/>
  <c r="N211" i="1" s="1"/>
  <c r="K203" i="1"/>
  <c r="L203" i="1" s="1"/>
  <c r="N203" i="1" s="1"/>
  <c r="K195" i="1"/>
  <c r="L195" i="1" s="1"/>
  <c r="N195" i="1" s="1"/>
  <c r="K187" i="1"/>
  <c r="L187" i="1" s="1"/>
  <c r="N187" i="1" s="1"/>
  <c r="K179" i="1"/>
  <c r="L179" i="1" s="1"/>
  <c r="N179" i="1" s="1"/>
  <c r="K171" i="1"/>
  <c r="L171" i="1" s="1"/>
  <c r="N171" i="1" s="1"/>
  <c r="K163" i="1"/>
  <c r="L163" i="1" s="1"/>
  <c r="N163" i="1" s="1"/>
  <c r="K155" i="1"/>
  <c r="L155" i="1" s="1"/>
  <c r="N155" i="1" s="1"/>
  <c r="K147" i="1"/>
  <c r="L147" i="1" s="1"/>
  <c r="N147" i="1" s="1"/>
  <c r="K139" i="1"/>
  <c r="L139" i="1" s="1"/>
  <c r="N139" i="1" s="1"/>
  <c r="K131" i="1"/>
  <c r="L131" i="1" s="1"/>
  <c r="N131" i="1" s="1"/>
  <c r="K123" i="1"/>
  <c r="L123" i="1" s="1"/>
  <c r="N123" i="1" s="1"/>
  <c r="K115" i="1"/>
  <c r="L115" i="1" s="1"/>
  <c r="N115" i="1" s="1"/>
  <c r="K107" i="1"/>
  <c r="L107" i="1" s="1"/>
  <c r="N107" i="1" s="1"/>
  <c r="K99" i="1"/>
  <c r="L99" i="1" s="1"/>
  <c r="N99" i="1" s="1"/>
  <c r="K91" i="1"/>
  <c r="L91" i="1" s="1"/>
  <c r="N91" i="1" s="1"/>
  <c r="K83" i="1"/>
  <c r="L83" i="1" s="1"/>
  <c r="N83" i="1" s="1"/>
  <c r="K75" i="1"/>
  <c r="L75" i="1" s="1"/>
  <c r="N75" i="1" s="1"/>
  <c r="K67" i="1"/>
  <c r="L67" i="1" s="1"/>
  <c r="N67" i="1" s="1"/>
  <c r="K59" i="1"/>
  <c r="L59" i="1" s="1"/>
  <c r="N59" i="1" s="1"/>
  <c r="K51" i="1"/>
  <c r="L51" i="1" s="1"/>
  <c r="N51" i="1" s="1"/>
  <c r="K43" i="1"/>
  <c r="L43" i="1" s="1"/>
  <c r="N43" i="1" s="1"/>
  <c r="K35" i="1"/>
  <c r="L35" i="1" s="1"/>
  <c r="N35" i="1" s="1"/>
  <c r="K27" i="1"/>
  <c r="L27" i="1" s="1"/>
  <c r="N27" i="1" s="1"/>
  <c r="K19" i="1"/>
  <c r="L19" i="1" s="1"/>
  <c r="N19" i="1" s="1"/>
  <c r="K11" i="1"/>
  <c r="L11" i="1" s="1"/>
  <c r="N11" i="1" s="1"/>
  <c r="K275" i="1"/>
  <c r="L275" i="1" s="1"/>
  <c r="N275" i="1" s="1"/>
  <c r="K227" i="1"/>
  <c r="L227" i="1" s="1"/>
  <c r="N227" i="1" s="1"/>
  <c r="K283" i="1"/>
  <c r="L283" i="1" s="1"/>
  <c r="N283" i="1" s="1"/>
  <c r="K243" i="1"/>
  <c r="L243" i="1" s="1"/>
  <c r="N243" i="1" s="1"/>
  <c r="K219" i="1"/>
  <c r="L219" i="1" s="1"/>
  <c r="N219" i="1" s="1"/>
  <c r="K266" i="1"/>
  <c r="L266" i="1" s="1"/>
  <c r="N266" i="1" s="1"/>
  <c r="K258" i="1"/>
  <c r="L258" i="1" s="1"/>
  <c r="N258" i="1" s="1"/>
  <c r="K250" i="1"/>
  <c r="L250" i="1" s="1"/>
  <c r="N250" i="1" s="1"/>
  <c r="K226" i="1"/>
  <c r="L226" i="1" s="1"/>
  <c r="N226" i="1" s="1"/>
  <c r="K210" i="1"/>
  <c r="L210" i="1" s="1"/>
  <c r="N210" i="1" s="1"/>
  <c r="K202" i="1"/>
  <c r="L202" i="1" s="1"/>
  <c r="N202" i="1" s="1"/>
  <c r="K178" i="1"/>
  <c r="L178" i="1" s="1"/>
  <c r="N178" i="1" s="1"/>
  <c r="K162" i="1"/>
  <c r="L162" i="1" s="1"/>
  <c r="N162" i="1" s="1"/>
  <c r="K154" i="1"/>
  <c r="L154" i="1" s="1"/>
  <c r="N154" i="1" s="1"/>
  <c r="K138" i="1"/>
  <c r="L138" i="1" s="1"/>
  <c r="N138" i="1" s="1"/>
  <c r="K122" i="1"/>
  <c r="L122" i="1" s="1"/>
  <c r="N122" i="1" s="1"/>
  <c r="K114" i="1"/>
  <c r="L114" i="1" s="1"/>
  <c r="N114" i="1" s="1"/>
  <c r="K98" i="1"/>
  <c r="L98" i="1" s="1"/>
  <c r="N98" i="1" s="1"/>
  <c r="K90" i="1"/>
  <c r="L90" i="1" s="1"/>
  <c r="N90" i="1" s="1"/>
  <c r="K82" i="1"/>
  <c r="L82" i="1" s="1"/>
  <c r="N82" i="1" s="1"/>
  <c r="K74" i="1"/>
  <c r="L74" i="1" s="1"/>
  <c r="N74" i="1" s="1"/>
  <c r="K50" i="1"/>
  <c r="L50" i="1" s="1"/>
  <c r="N50" i="1" s="1"/>
  <c r="K34" i="1"/>
  <c r="L34" i="1" s="1"/>
  <c r="N34" i="1" s="1"/>
  <c r="K289" i="1"/>
  <c r="L289" i="1" s="1"/>
  <c r="N289" i="1" s="1"/>
  <c r="K273" i="1"/>
  <c r="L273" i="1" s="1"/>
  <c r="N273" i="1" s="1"/>
  <c r="K257" i="1"/>
  <c r="L257" i="1" s="1"/>
  <c r="N257" i="1" s="1"/>
  <c r="K241" i="1"/>
  <c r="L241" i="1" s="1"/>
  <c r="N241" i="1" s="1"/>
  <c r="K225" i="1"/>
  <c r="L225" i="1" s="1"/>
  <c r="N225" i="1" s="1"/>
  <c r="K217" i="1"/>
  <c r="L217" i="1" s="1"/>
  <c r="N217" i="1" s="1"/>
  <c r="K201" i="1"/>
  <c r="L201" i="1" s="1"/>
  <c r="N201" i="1" s="1"/>
  <c r="K193" i="1"/>
  <c r="L193" i="1" s="1"/>
  <c r="N193" i="1" s="1"/>
  <c r="K185" i="1"/>
  <c r="L185" i="1" s="1"/>
  <c r="N185" i="1" s="1"/>
  <c r="K177" i="1"/>
  <c r="L177" i="1" s="1"/>
  <c r="N177" i="1" s="1"/>
  <c r="K169" i="1"/>
  <c r="L169" i="1" s="1"/>
  <c r="N169" i="1" s="1"/>
  <c r="K161" i="1"/>
  <c r="L161" i="1" s="1"/>
  <c r="N161" i="1" s="1"/>
  <c r="K153" i="1"/>
  <c r="L153" i="1" s="1"/>
  <c r="N153" i="1" s="1"/>
  <c r="K145" i="1"/>
  <c r="L145" i="1" s="1"/>
  <c r="N145" i="1" s="1"/>
  <c r="K137" i="1"/>
  <c r="L137" i="1" s="1"/>
  <c r="N137" i="1" s="1"/>
  <c r="K129" i="1"/>
  <c r="L129" i="1" s="1"/>
  <c r="N129" i="1" s="1"/>
  <c r="K121" i="1"/>
  <c r="L121" i="1" s="1"/>
  <c r="N121" i="1" s="1"/>
  <c r="K113" i="1"/>
  <c r="L113" i="1" s="1"/>
  <c r="N113" i="1" s="1"/>
  <c r="K105" i="1"/>
  <c r="L105" i="1" s="1"/>
  <c r="N105" i="1" s="1"/>
  <c r="K97" i="1"/>
  <c r="L97" i="1" s="1"/>
  <c r="N97" i="1" s="1"/>
  <c r="K89" i="1"/>
  <c r="L89" i="1" s="1"/>
  <c r="N89" i="1" s="1"/>
  <c r="K81" i="1"/>
  <c r="L81" i="1" s="1"/>
  <c r="N81" i="1" s="1"/>
  <c r="K73" i="1"/>
  <c r="L73" i="1" s="1"/>
  <c r="N73" i="1" s="1"/>
  <c r="K65" i="1"/>
  <c r="L65" i="1" s="1"/>
  <c r="N65" i="1" s="1"/>
  <c r="K57" i="1"/>
  <c r="L57" i="1" s="1"/>
  <c r="N57" i="1" s="1"/>
  <c r="K49" i="1"/>
  <c r="L49" i="1" s="1"/>
  <c r="N49" i="1" s="1"/>
  <c r="K41" i="1"/>
  <c r="L41" i="1" s="1"/>
  <c r="N41" i="1" s="1"/>
  <c r="K33" i="1"/>
  <c r="L33" i="1" s="1"/>
  <c r="N33" i="1" s="1"/>
  <c r="K25" i="1"/>
  <c r="L25" i="1" s="1"/>
  <c r="N25" i="1" s="1"/>
  <c r="K17" i="1"/>
  <c r="L17" i="1" s="1"/>
  <c r="N17" i="1" s="1"/>
  <c r="K9" i="1"/>
  <c r="L9" i="1" s="1"/>
  <c r="N9" i="1" s="1"/>
  <c r="K281" i="1"/>
  <c r="L281" i="1" s="1"/>
  <c r="N281" i="1" s="1"/>
  <c r="K265" i="1"/>
  <c r="L265" i="1" s="1"/>
  <c r="N265" i="1" s="1"/>
  <c r="K249" i="1"/>
  <c r="L249" i="1" s="1"/>
  <c r="N249" i="1" s="1"/>
  <c r="K233" i="1"/>
  <c r="L233" i="1" s="1"/>
  <c r="N233" i="1" s="1"/>
  <c r="K209" i="1"/>
  <c r="L209" i="1" s="1"/>
  <c r="N209" i="1" s="1"/>
  <c r="K26" i="1"/>
  <c r="L26" i="1" s="1"/>
  <c r="N26" i="1" s="1"/>
  <c r="K30" i="1"/>
  <c r="L30" i="1" s="1"/>
  <c r="N30" i="1" s="1"/>
  <c r="K21" i="1"/>
  <c r="L21" i="1" s="1"/>
  <c r="N21" i="1" s="1"/>
  <c r="K263" i="1"/>
  <c r="L263" i="1" s="1"/>
  <c r="N263" i="1" s="1"/>
  <c r="K231" i="1"/>
  <c r="L231" i="1" s="1"/>
  <c r="N231" i="1" s="1"/>
  <c r="K199" i="1"/>
  <c r="L199" i="1" s="1"/>
  <c r="N199" i="1" s="1"/>
  <c r="K183" i="1"/>
  <c r="L183" i="1" s="1"/>
  <c r="N183" i="1" s="1"/>
  <c r="K149" i="1"/>
  <c r="L149" i="1" s="1"/>
  <c r="N149" i="1" s="1"/>
  <c r="K286" i="1"/>
  <c r="L286" i="1" s="1"/>
  <c r="N286" i="1" s="1"/>
  <c r="K254" i="1"/>
  <c r="L254" i="1" s="1"/>
  <c r="N254" i="1" s="1"/>
  <c r="K174" i="1"/>
  <c r="L174" i="1" s="1"/>
  <c r="N174" i="1" s="1"/>
  <c r="K110" i="1"/>
  <c r="L110" i="1" s="1"/>
  <c r="N110" i="1" s="1"/>
  <c r="K94" i="1"/>
  <c r="L94" i="1" s="1"/>
  <c r="N94" i="1" s="1"/>
  <c r="K14" i="1"/>
  <c r="L14" i="1" s="1"/>
  <c r="N14" i="1" s="1"/>
  <c r="K135" i="1"/>
  <c r="L135" i="1" s="1"/>
  <c r="N135" i="1" s="1"/>
  <c r="K119" i="1"/>
  <c r="L119" i="1" s="1"/>
  <c r="N119" i="1" s="1"/>
  <c r="K95" i="1"/>
  <c r="L95" i="1" s="1"/>
  <c r="N95" i="1" s="1"/>
  <c r="K71" i="1"/>
  <c r="L71" i="1" s="1"/>
  <c r="N71" i="1" s="1"/>
  <c r="K55" i="1"/>
  <c r="L55" i="1" s="1"/>
  <c r="N55" i="1" s="1"/>
  <c r="K245" i="1"/>
  <c r="L245" i="1" s="1"/>
  <c r="N245" i="1" s="1"/>
  <c r="K197" i="1"/>
  <c r="L197" i="1" s="1"/>
  <c r="N197" i="1" s="1"/>
  <c r="K7" i="1"/>
  <c r="L7" i="1" s="1"/>
  <c r="N7" i="1" s="1"/>
  <c r="K133" i="1"/>
  <c r="L133" i="1" s="1"/>
  <c r="N133" i="1" s="1"/>
  <c r="K109" i="1"/>
  <c r="L109" i="1" s="1"/>
  <c r="N109" i="1" s="1"/>
  <c r="K85" i="1"/>
  <c r="L85" i="1" s="1"/>
  <c r="N85" i="1" s="1"/>
  <c r="K69" i="1"/>
  <c r="L69" i="1" s="1"/>
  <c r="N69" i="1" s="1"/>
  <c r="K5" i="1"/>
  <c r="L5" i="1" s="1"/>
  <c r="N5" i="1" s="1"/>
  <c r="K46" i="1"/>
  <c r="L46" i="1" s="1"/>
  <c r="N46" i="1" s="1"/>
  <c r="K142" i="1"/>
  <c r="L142" i="1" s="1"/>
  <c r="N142" i="1" s="1"/>
  <c r="K222" i="1"/>
  <c r="L222" i="1" s="1"/>
  <c r="N222" i="1" s="1"/>
  <c r="K206" i="1"/>
  <c r="L206" i="1" s="1"/>
  <c r="N206" i="1" s="1"/>
  <c r="K198" i="1"/>
  <c r="L198" i="1" s="1"/>
  <c r="N198" i="1" s="1"/>
  <c r="K190" i="1"/>
  <c r="L190" i="1" s="1"/>
  <c r="N190" i="1" s="1"/>
  <c r="K182" i="1"/>
  <c r="L182" i="1" s="1"/>
  <c r="N182" i="1" s="1"/>
  <c r="K158" i="1"/>
  <c r="L158" i="1" s="1"/>
  <c r="N158" i="1" s="1"/>
  <c r="K247" i="1"/>
  <c r="L247" i="1" s="1"/>
  <c r="N247" i="1" s="1"/>
  <c r="K215" i="1"/>
  <c r="L215" i="1" s="1"/>
  <c r="N215" i="1" s="1"/>
  <c r="K167" i="1"/>
  <c r="L167" i="1" s="1"/>
  <c r="N167" i="1" s="1"/>
  <c r="K151" i="1"/>
  <c r="L151" i="1" s="1"/>
  <c r="N151" i="1" s="1"/>
  <c r="K103" i="1"/>
  <c r="L103" i="1" s="1"/>
  <c r="N103" i="1" s="1"/>
  <c r="K87" i="1"/>
  <c r="L87" i="1" s="1"/>
  <c r="N87" i="1" s="1"/>
  <c r="K39" i="1"/>
  <c r="L39" i="1" s="1"/>
  <c r="N39" i="1" s="1"/>
  <c r="K23" i="1"/>
  <c r="L23" i="1" s="1"/>
  <c r="N23" i="1" s="1"/>
  <c r="K229" i="1"/>
  <c r="L229" i="1" s="1"/>
  <c r="N229" i="1" s="1"/>
  <c r="K181" i="1"/>
  <c r="L181" i="1" s="1"/>
  <c r="N181" i="1" s="1"/>
  <c r="K165" i="1"/>
  <c r="L165" i="1" s="1"/>
  <c r="N165" i="1" s="1"/>
  <c r="K117" i="1"/>
  <c r="L117" i="1" s="1"/>
  <c r="N117" i="1" s="1"/>
  <c r="K101" i="1"/>
  <c r="L101" i="1" s="1"/>
  <c r="N101" i="1" s="1"/>
  <c r="K53" i="1"/>
  <c r="L53" i="1" s="1"/>
  <c r="N53" i="1" s="1"/>
  <c r="K37" i="1"/>
  <c r="L37" i="1" s="1"/>
  <c r="N37" i="1" s="1"/>
  <c r="K6" i="1"/>
  <c r="L6" i="1" s="1"/>
  <c r="N6" i="1" s="1"/>
  <c r="K134" i="1"/>
  <c r="L134" i="1" s="1"/>
  <c r="N134" i="1" s="1"/>
  <c r="K126" i="1"/>
  <c r="L126" i="1" s="1"/>
  <c r="N126" i="1" s="1"/>
  <c r="K118" i="1"/>
  <c r="L118" i="1" s="1"/>
  <c r="N118" i="1" s="1"/>
  <c r="K270" i="1"/>
  <c r="L270" i="1" s="1"/>
  <c r="N270" i="1" s="1"/>
  <c r="K102" i="1"/>
  <c r="L102" i="1" s="1"/>
  <c r="N102" i="1" s="1"/>
  <c r="K262" i="1"/>
  <c r="L262" i="1" s="1"/>
  <c r="N262" i="1" s="1"/>
  <c r="K238" i="1"/>
  <c r="L238" i="1" s="1"/>
  <c r="N238" i="1" s="1"/>
  <c r="K230" i="1"/>
  <c r="L230" i="1" s="1"/>
  <c r="N230" i="1" s="1"/>
  <c r="K78" i="1"/>
  <c r="L78" i="1" s="1"/>
  <c r="N78" i="1" s="1"/>
  <c r="K70" i="1"/>
  <c r="L70" i="1" s="1"/>
  <c r="N70" i="1" s="1"/>
  <c r="K62" i="1"/>
  <c r="L62" i="1" s="1"/>
  <c r="N62" i="1" s="1"/>
  <c r="K54" i="1"/>
  <c r="L54" i="1" s="1"/>
  <c r="N54" i="1" s="1"/>
  <c r="K10" i="1"/>
  <c r="L10" i="1" s="1"/>
  <c r="N10" i="1" s="1"/>
  <c r="K213" i="1"/>
  <c r="L213" i="1" s="1"/>
  <c r="N213" i="1" s="1"/>
  <c r="K261" i="1"/>
  <c r="L261" i="1" s="1"/>
  <c r="N261" i="1" s="1"/>
  <c r="K77" i="1"/>
  <c r="L77" i="1" s="1"/>
  <c r="N77" i="1" s="1"/>
  <c r="K282" i="1"/>
  <c r="L282" i="1" s="1"/>
  <c r="N282" i="1" s="1"/>
  <c r="K274" i="1"/>
  <c r="L274" i="1" s="1"/>
  <c r="N274" i="1" s="1"/>
  <c r="K253" i="1"/>
  <c r="L253" i="1" s="1"/>
  <c r="N253" i="1" s="1"/>
  <c r="K246" i="1"/>
  <c r="L246" i="1" s="1"/>
  <c r="N246" i="1" s="1"/>
  <c r="K218" i="1"/>
  <c r="L218" i="1" s="1"/>
  <c r="N218" i="1" s="1"/>
  <c r="K170" i="1"/>
  <c r="L170" i="1" s="1"/>
  <c r="N170" i="1" s="1"/>
  <c r="K157" i="1"/>
  <c r="L157" i="1" s="1"/>
  <c r="N157" i="1" s="1"/>
  <c r="K150" i="1"/>
  <c r="L150" i="1" s="1"/>
  <c r="N150" i="1" s="1"/>
  <c r="K130" i="1"/>
  <c r="L130" i="1" s="1"/>
  <c r="N130" i="1" s="1"/>
  <c r="K42" i="1"/>
  <c r="L42" i="1" s="1"/>
  <c r="N42" i="1" s="1"/>
  <c r="K29" i="1"/>
  <c r="L29" i="1" s="1"/>
  <c r="N29" i="1" s="1"/>
  <c r="K22" i="1"/>
  <c r="L22" i="1" s="1"/>
  <c r="N22" i="1" s="1"/>
  <c r="K189" i="1"/>
  <c r="L189" i="1" s="1"/>
  <c r="N189" i="1" s="1"/>
  <c r="K61" i="1"/>
  <c r="L61" i="1" s="1"/>
  <c r="N61" i="1" s="1"/>
  <c r="K237" i="1"/>
  <c r="L237" i="1" s="1"/>
  <c r="N237" i="1" s="1"/>
  <c r="K271" i="1"/>
  <c r="L271" i="1" s="1"/>
  <c r="N271" i="1" s="1"/>
  <c r="K13" i="1"/>
  <c r="L13" i="1" s="1"/>
  <c r="N13" i="1" s="1"/>
  <c r="K223" i="1"/>
  <c r="L223" i="1" s="1"/>
  <c r="N223" i="1" s="1"/>
  <c r="K279" i="1"/>
  <c r="L279" i="1" s="1"/>
  <c r="N279" i="1" s="1"/>
  <c r="K141" i="1"/>
  <c r="L141" i="1" s="1"/>
  <c r="N141" i="1" s="1"/>
  <c r="K127" i="1"/>
  <c r="L127" i="1" s="1"/>
  <c r="N127" i="1" s="1"/>
  <c r="K278" i="1"/>
  <c r="L278" i="1" s="1"/>
  <c r="N278" i="1" s="1"/>
  <c r="K242" i="1"/>
  <c r="L242" i="1" s="1"/>
  <c r="N242" i="1" s="1"/>
  <c r="K194" i="1"/>
  <c r="L194" i="1" s="1"/>
  <c r="N194" i="1" s="1"/>
  <c r="K106" i="1"/>
  <c r="L106" i="1" s="1"/>
  <c r="N106" i="1" s="1"/>
  <c r="K93" i="1"/>
  <c r="L93" i="1" s="1"/>
  <c r="N93" i="1" s="1"/>
  <c r="K86" i="1"/>
  <c r="L86" i="1" s="1"/>
  <c r="N86" i="1" s="1"/>
  <c r="K66" i="1"/>
  <c r="L66" i="1" s="1"/>
  <c r="N66" i="1" s="1"/>
  <c r="K287" i="1"/>
  <c r="L287" i="1" s="1"/>
  <c r="N287" i="1" s="1"/>
  <c r="K285" i="1"/>
  <c r="L285" i="1" s="1"/>
  <c r="N285" i="1" s="1"/>
  <c r="K277" i="1"/>
  <c r="L277" i="1" s="1"/>
  <c r="N277" i="1" s="1"/>
  <c r="K255" i="1"/>
  <c r="L255" i="1" s="1"/>
  <c r="N255" i="1" s="1"/>
  <c r="K234" i="1"/>
  <c r="L234" i="1" s="1"/>
  <c r="N234" i="1" s="1"/>
  <c r="K221" i="1"/>
  <c r="L221" i="1" s="1"/>
  <c r="N221" i="1" s="1"/>
  <c r="K214" i="1"/>
  <c r="L214" i="1" s="1"/>
  <c r="N214" i="1" s="1"/>
  <c r="K186" i="1"/>
  <c r="L186" i="1" s="1"/>
  <c r="N186" i="1" s="1"/>
  <c r="K173" i="1"/>
  <c r="L173" i="1" s="1"/>
  <c r="N173" i="1" s="1"/>
  <c r="K166" i="1"/>
  <c r="L166" i="1" s="1"/>
  <c r="N166" i="1" s="1"/>
  <c r="K159" i="1"/>
  <c r="L159" i="1" s="1"/>
  <c r="N159" i="1" s="1"/>
  <c r="K146" i="1"/>
  <c r="L146" i="1" s="1"/>
  <c r="N146" i="1" s="1"/>
  <c r="K58" i="1"/>
  <c r="L58" i="1" s="1"/>
  <c r="N58" i="1" s="1"/>
  <c r="K45" i="1"/>
  <c r="L45" i="1" s="1"/>
  <c r="N45" i="1" s="1"/>
  <c r="K38" i="1"/>
  <c r="L38" i="1" s="1"/>
  <c r="N38" i="1" s="1"/>
  <c r="K18" i="1"/>
  <c r="L18" i="1" s="1"/>
  <c r="N18" i="1" s="1"/>
  <c r="K269" i="1"/>
  <c r="L269" i="1" s="1"/>
  <c r="N269" i="1" s="1"/>
  <c r="K125" i="1"/>
  <c r="L125" i="1" s="1"/>
  <c r="N125" i="1" s="1"/>
  <c r="K240" i="1"/>
  <c r="L240" i="1" s="1"/>
  <c r="N240" i="1" s="1"/>
  <c r="K208" i="1"/>
  <c r="L208" i="1" s="1"/>
  <c r="N208" i="1" s="1"/>
  <c r="K136" i="1"/>
  <c r="L136" i="1" s="1"/>
  <c r="N136" i="1" s="1"/>
  <c r="K40" i="1"/>
  <c r="L40" i="1" s="1"/>
  <c r="N40" i="1" s="1"/>
  <c r="K205" i="1"/>
  <c r="L205" i="1" s="1"/>
  <c r="N205" i="1" s="1"/>
  <c r="K191" i="1"/>
  <c r="L191" i="1" s="1"/>
  <c r="N191" i="1" s="1"/>
  <c r="K63" i="1"/>
  <c r="L63" i="1" s="1"/>
  <c r="N63" i="1" s="1"/>
  <c r="K288" i="1"/>
  <c r="L288" i="1" s="1"/>
  <c r="N288" i="1" s="1"/>
  <c r="K272" i="1"/>
  <c r="L272" i="1" s="1"/>
  <c r="N272" i="1" s="1"/>
  <c r="K256" i="1"/>
  <c r="L256" i="1" s="1"/>
  <c r="N256" i="1" s="1"/>
  <c r="K248" i="1"/>
  <c r="L248" i="1" s="1"/>
  <c r="N248" i="1" s="1"/>
  <c r="K232" i="1"/>
  <c r="L232" i="1" s="1"/>
  <c r="N232" i="1" s="1"/>
  <c r="K224" i="1"/>
  <c r="L224" i="1" s="1"/>
  <c r="N224" i="1" s="1"/>
  <c r="K216" i="1"/>
  <c r="L216" i="1" s="1"/>
  <c r="N216" i="1" s="1"/>
  <c r="K200" i="1"/>
  <c r="L200" i="1" s="1"/>
  <c r="N200" i="1" s="1"/>
  <c r="K192" i="1"/>
  <c r="L192" i="1" s="1"/>
  <c r="N192" i="1" s="1"/>
  <c r="K184" i="1"/>
  <c r="L184" i="1" s="1"/>
  <c r="N184" i="1" s="1"/>
  <c r="K176" i="1"/>
  <c r="L176" i="1" s="1"/>
  <c r="N176" i="1" s="1"/>
  <c r="K168" i="1"/>
  <c r="L168" i="1" s="1"/>
  <c r="N168" i="1" s="1"/>
  <c r="K160" i="1"/>
  <c r="L160" i="1" s="1"/>
  <c r="N160" i="1" s="1"/>
  <c r="K152" i="1"/>
  <c r="L152" i="1" s="1"/>
  <c r="N152" i="1" s="1"/>
  <c r="K144" i="1"/>
  <c r="L144" i="1" s="1"/>
  <c r="N144" i="1" s="1"/>
  <c r="K128" i="1"/>
  <c r="L128" i="1" s="1"/>
  <c r="N128" i="1" s="1"/>
  <c r="K120" i="1"/>
  <c r="L120" i="1" s="1"/>
  <c r="N120" i="1" s="1"/>
  <c r="K112" i="1"/>
  <c r="L112" i="1" s="1"/>
  <c r="N112" i="1" s="1"/>
  <c r="K104" i="1"/>
  <c r="L104" i="1" s="1"/>
  <c r="N104" i="1" s="1"/>
  <c r="K96" i="1"/>
  <c r="L96" i="1" s="1"/>
  <c r="N96" i="1" s="1"/>
  <c r="K88" i="1"/>
  <c r="L88" i="1" s="1"/>
  <c r="N88" i="1" s="1"/>
  <c r="K80" i="1"/>
  <c r="L80" i="1" s="1"/>
  <c r="N80" i="1" s="1"/>
  <c r="K72" i="1"/>
  <c r="L72" i="1" s="1"/>
  <c r="N72" i="1" s="1"/>
  <c r="K64" i="1"/>
  <c r="L64" i="1" s="1"/>
  <c r="N64" i="1" s="1"/>
  <c r="K56" i="1"/>
  <c r="L56" i="1" s="1"/>
  <c r="N56" i="1" s="1"/>
  <c r="K48" i="1"/>
  <c r="L48" i="1" s="1"/>
  <c r="N48" i="1" s="1"/>
  <c r="K32" i="1"/>
  <c r="L32" i="1" s="1"/>
  <c r="N32" i="1" s="1"/>
  <c r="K24" i="1"/>
  <c r="L24" i="1" s="1"/>
  <c r="N24" i="1" s="1"/>
  <c r="K16" i="1"/>
  <c r="L16" i="1" s="1"/>
  <c r="N16" i="1" s="1"/>
  <c r="K8" i="1"/>
  <c r="L8" i="1" s="1"/>
  <c r="N8" i="1" s="1"/>
  <c r="J3" i="1"/>
  <c r="K280" i="1"/>
  <c r="L280" i="1" s="1"/>
  <c r="N280" i="1" s="1"/>
  <c r="K239" i="1"/>
  <c r="L239" i="1" s="1"/>
  <c r="N239" i="1" s="1"/>
  <c r="K207" i="1"/>
  <c r="L207" i="1" s="1"/>
  <c r="N207" i="1" s="1"/>
  <c r="K175" i="1"/>
  <c r="L175" i="1" s="1"/>
  <c r="N175" i="1" s="1"/>
  <c r="K143" i="1"/>
  <c r="L143" i="1" s="1"/>
  <c r="N143" i="1" s="1"/>
  <c r="K111" i="1"/>
  <c r="L111" i="1" s="1"/>
  <c r="N111" i="1" s="1"/>
  <c r="K79" i="1"/>
  <c r="L79" i="1" s="1"/>
  <c r="N79" i="1" s="1"/>
  <c r="K47" i="1"/>
  <c r="L47" i="1" s="1"/>
  <c r="N47" i="1" s="1"/>
  <c r="K15" i="1"/>
  <c r="L15" i="1" s="1"/>
  <c r="N15" i="1" s="1"/>
  <c r="K264" i="1"/>
  <c r="L264" i="1" s="1"/>
  <c r="N264" i="1" s="1"/>
  <c r="K31" i="1"/>
  <c r="L31" i="1" s="1"/>
  <c r="N31" i="1" s="1"/>
  <c r="H3" i="1"/>
  <c r="F3" i="1"/>
  <c r="K4" i="1"/>
  <c r="K3" i="1" l="1"/>
  <c r="L4" i="1"/>
  <c r="N4" i="1" s="1"/>
  <c r="L3" i="1" l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For FY 2018- 2019 use this amount for FY 18 Overpayment (Audit Adj) rate.</t>
        </r>
      </text>
    </comment>
  </commentList>
</comments>
</file>

<file path=xl/sharedStrings.xml><?xml version="1.0" encoding="utf-8"?>
<sst xmlns="http://schemas.openxmlformats.org/spreadsheetml/2006/main" count="1768" uniqueCount="703">
  <si>
    <t>Year</t>
  </si>
  <si>
    <t>USD</t>
  </si>
  <si>
    <t>Bus Type C&amp;D Miles</t>
  </si>
  <si>
    <t>Bus Type A&amp;B Miles</t>
  </si>
  <si>
    <t>Suburban &amp; Van Miles</t>
  </si>
  <si>
    <t xml:space="preserve">Erie-Galesburg </t>
  </si>
  <si>
    <t>Neosho</t>
  </si>
  <si>
    <t xml:space="preserve">Cimarron-Ensign </t>
  </si>
  <si>
    <t>Gray</t>
  </si>
  <si>
    <t xml:space="preserve">Cheylin </t>
  </si>
  <si>
    <t>Cheyenne</t>
  </si>
  <si>
    <t xml:space="preserve">Rawlins County </t>
  </si>
  <si>
    <t>Rawlins</t>
  </si>
  <si>
    <t xml:space="preserve">Western Plains </t>
  </si>
  <si>
    <t>Ness</t>
  </si>
  <si>
    <t xml:space="preserve">Rock Hills </t>
  </si>
  <si>
    <t>Jewell</t>
  </si>
  <si>
    <t xml:space="preserve">Washington Co. Schools </t>
  </si>
  <si>
    <t>Washington</t>
  </si>
  <si>
    <t xml:space="preserve">Republic County </t>
  </si>
  <si>
    <t>Republic</t>
  </si>
  <si>
    <t xml:space="preserve">Thunder Ridge Schools </t>
  </si>
  <si>
    <t>Phillips</t>
  </si>
  <si>
    <t xml:space="preserve">Doniphan West Schools </t>
  </si>
  <si>
    <t>Doniphan</t>
  </si>
  <si>
    <t xml:space="preserve">Central Plains </t>
  </si>
  <si>
    <t>Ellsworth</t>
  </si>
  <si>
    <t xml:space="preserve">Prairie Hills </t>
  </si>
  <si>
    <t>Nemaha</t>
  </si>
  <si>
    <t xml:space="preserve">Riverside </t>
  </si>
  <si>
    <t xml:space="preserve">Nemaha Central </t>
  </si>
  <si>
    <t xml:space="preserve">Greeley County Schools </t>
  </si>
  <si>
    <t>Greeley</t>
  </si>
  <si>
    <t xml:space="preserve">Turner-Kansas City </t>
  </si>
  <si>
    <t>Wyandotte</t>
  </si>
  <si>
    <t xml:space="preserve">Piper-Kansas City </t>
  </si>
  <si>
    <t xml:space="preserve">Bonner Springs </t>
  </si>
  <si>
    <t xml:space="preserve">Bluestem </t>
  </si>
  <si>
    <t>Butler</t>
  </si>
  <si>
    <t xml:space="preserve">Remington-Whitewater </t>
  </si>
  <si>
    <t xml:space="preserve">Ft Leavenworth </t>
  </si>
  <si>
    <t>Leavenworth</t>
  </si>
  <si>
    <t xml:space="preserve">Wakeeney </t>
  </si>
  <si>
    <t>Trego</t>
  </si>
  <si>
    <t xml:space="preserve">Moscow Public Schools </t>
  </si>
  <si>
    <t>Stevens</t>
  </si>
  <si>
    <t xml:space="preserve">Hugoton Public Schools </t>
  </si>
  <si>
    <t xml:space="preserve">Norton Community Schools </t>
  </si>
  <si>
    <t>Norton</t>
  </si>
  <si>
    <t xml:space="preserve">Northern Valley </t>
  </si>
  <si>
    <t xml:space="preserve">Ulysses </t>
  </si>
  <si>
    <t>Grant</t>
  </si>
  <si>
    <t xml:space="preserve">Lakin </t>
  </si>
  <si>
    <t>Kearny</t>
  </si>
  <si>
    <t xml:space="preserve">Deerfield </t>
  </si>
  <si>
    <t xml:space="preserve">Rolla </t>
  </si>
  <si>
    <t>Morton</t>
  </si>
  <si>
    <t xml:space="preserve">Elkhart </t>
  </si>
  <si>
    <t xml:space="preserve">Minneola </t>
  </si>
  <si>
    <t>Clark</t>
  </si>
  <si>
    <t xml:space="preserve">Ashland </t>
  </si>
  <si>
    <t xml:space="preserve">Barnes </t>
  </si>
  <si>
    <t xml:space="preserve">Clifton-Clyde </t>
  </si>
  <si>
    <t xml:space="preserve">Fowler </t>
  </si>
  <si>
    <t>Meade</t>
  </si>
  <si>
    <t xml:space="preserve">Meade </t>
  </si>
  <si>
    <t xml:space="preserve">Hodgeman County Schools </t>
  </si>
  <si>
    <t>Hodgeman</t>
  </si>
  <si>
    <t xml:space="preserve">Blue Valley </t>
  </si>
  <si>
    <t>Johnson</t>
  </si>
  <si>
    <t xml:space="preserve">Spring Hill </t>
  </si>
  <si>
    <t xml:space="preserve">Gardner Edgerton </t>
  </si>
  <si>
    <t xml:space="preserve">De Soto </t>
  </si>
  <si>
    <t xml:space="preserve">Olathe </t>
  </si>
  <si>
    <t xml:space="preserve">Fort Scott </t>
  </si>
  <si>
    <t>Bourbon</t>
  </si>
  <si>
    <t xml:space="preserve">Uniontown </t>
  </si>
  <si>
    <t xml:space="preserve">Smith Center </t>
  </si>
  <si>
    <t>Smith</t>
  </si>
  <si>
    <t xml:space="preserve">North Ottawa County </t>
  </si>
  <si>
    <t>Ottawa</t>
  </si>
  <si>
    <t xml:space="preserve">Twin Valley </t>
  </si>
  <si>
    <t xml:space="preserve">Wallace County Schools </t>
  </si>
  <si>
    <t>Wallace</t>
  </si>
  <si>
    <t xml:space="preserve">Weskan </t>
  </si>
  <si>
    <t xml:space="preserve">Lebo-Waverly </t>
  </si>
  <si>
    <t>Coffey</t>
  </si>
  <si>
    <t xml:space="preserve">Burlington </t>
  </si>
  <si>
    <t xml:space="preserve">LeRoy-Gridley </t>
  </si>
  <si>
    <t xml:space="preserve">Northeast </t>
  </si>
  <si>
    <t>Crawford</t>
  </si>
  <si>
    <t xml:space="preserve">Cherokee </t>
  </si>
  <si>
    <t xml:space="preserve">Girard </t>
  </si>
  <si>
    <t xml:space="preserve">Frontenac Public Schools </t>
  </si>
  <si>
    <t xml:space="preserve">Pittsburg </t>
  </si>
  <si>
    <t xml:space="preserve">North Lyon County </t>
  </si>
  <si>
    <t>Lyon</t>
  </si>
  <si>
    <t xml:space="preserve">Southern Lyon County </t>
  </si>
  <si>
    <t xml:space="preserve">Emporia </t>
  </si>
  <si>
    <t xml:space="preserve">Barber County North </t>
  </si>
  <si>
    <t>Barber</t>
  </si>
  <si>
    <t xml:space="preserve">South Barber </t>
  </si>
  <si>
    <t xml:space="preserve">Marmaton Valley </t>
  </si>
  <si>
    <t>Allen</t>
  </si>
  <si>
    <t xml:space="preserve">Iola </t>
  </si>
  <si>
    <t xml:space="preserve">Humboldt </t>
  </si>
  <si>
    <t xml:space="preserve">Wichita </t>
  </si>
  <si>
    <t>Sedgwick</t>
  </si>
  <si>
    <t xml:space="preserve">Derby </t>
  </si>
  <si>
    <t xml:space="preserve">Haysville </t>
  </si>
  <si>
    <t xml:space="preserve">Valley Center Pub Sch </t>
  </si>
  <si>
    <t xml:space="preserve">Mulvane </t>
  </si>
  <si>
    <t xml:space="preserve">Clearwater </t>
  </si>
  <si>
    <t xml:space="preserve">Goddard </t>
  </si>
  <si>
    <t xml:space="preserve">Maize </t>
  </si>
  <si>
    <t xml:space="preserve">Renwick </t>
  </si>
  <si>
    <t xml:space="preserve">Cheney </t>
  </si>
  <si>
    <t xml:space="preserve">Palco </t>
  </si>
  <si>
    <t>Rooks</t>
  </si>
  <si>
    <t xml:space="preserve">Plainville </t>
  </si>
  <si>
    <t xml:space="preserve">Stockton </t>
  </si>
  <si>
    <t xml:space="preserve">Waconda </t>
  </si>
  <si>
    <t>Mitchell</t>
  </si>
  <si>
    <t xml:space="preserve">Beloit </t>
  </si>
  <si>
    <t xml:space="preserve">Oakley </t>
  </si>
  <si>
    <t>Logan</t>
  </si>
  <si>
    <t xml:space="preserve">Triplains </t>
  </si>
  <si>
    <t xml:space="preserve">Graham County </t>
  </si>
  <si>
    <t>Graham</t>
  </si>
  <si>
    <t xml:space="preserve">West Elk </t>
  </si>
  <si>
    <t>Elk</t>
  </si>
  <si>
    <t xml:space="preserve">Elk Valley </t>
  </si>
  <si>
    <t xml:space="preserve">Chase County </t>
  </si>
  <si>
    <t>Chase</t>
  </si>
  <si>
    <t xml:space="preserve">Cedar Vale </t>
  </si>
  <si>
    <t>Chautauqua</t>
  </si>
  <si>
    <t xml:space="preserve">Chautauqua Co Community </t>
  </si>
  <si>
    <t xml:space="preserve">West Franklin </t>
  </si>
  <si>
    <t>Franklin</t>
  </si>
  <si>
    <t xml:space="preserve">Central Heights </t>
  </si>
  <si>
    <t xml:space="preserve">Wellsville </t>
  </si>
  <si>
    <t xml:space="preserve">Ottawa </t>
  </si>
  <si>
    <t xml:space="preserve">Grinnell Public Schools </t>
  </si>
  <si>
    <t>Gove</t>
  </si>
  <si>
    <t xml:space="preserve">Wheatland </t>
  </si>
  <si>
    <t xml:space="preserve">Quinter Public Schools </t>
  </si>
  <si>
    <t xml:space="preserve">Oberlin </t>
  </si>
  <si>
    <t>Decatur</t>
  </si>
  <si>
    <t xml:space="preserve">St Francis Comm Sch </t>
  </si>
  <si>
    <t xml:space="preserve">Lincoln </t>
  </si>
  <si>
    <t>Lincoln</t>
  </si>
  <si>
    <t xml:space="preserve">Sylvan Grove </t>
  </si>
  <si>
    <t xml:space="preserve">Comanche County </t>
  </si>
  <si>
    <t>Comanche</t>
  </si>
  <si>
    <t xml:space="preserve">Ness City </t>
  </si>
  <si>
    <t xml:space="preserve">Salina </t>
  </si>
  <si>
    <t>Saline</t>
  </si>
  <si>
    <t xml:space="preserve">Southeast Of Saline </t>
  </si>
  <si>
    <t xml:space="preserve">Ell-Saline </t>
  </si>
  <si>
    <t xml:space="preserve">Hutchinson Public Schools </t>
  </si>
  <si>
    <t>Reno</t>
  </si>
  <si>
    <t xml:space="preserve">Nickerson </t>
  </si>
  <si>
    <t xml:space="preserve">Fairfield </t>
  </si>
  <si>
    <t xml:space="preserve">Pretty Prairie </t>
  </si>
  <si>
    <t xml:space="preserve">Haven Public Schools </t>
  </si>
  <si>
    <t xml:space="preserve">Buhler </t>
  </si>
  <si>
    <t xml:space="preserve">Brewster </t>
  </si>
  <si>
    <t>Thomas</t>
  </si>
  <si>
    <t xml:space="preserve">Colby Public Schools </t>
  </si>
  <si>
    <t xml:space="preserve">Golden Plains </t>
  </si>
  <si>
    <t xml:space="preserve">Wamego </t>
  </si>
  <si>
    <t>Pottawatomie</t>
  </si>
  <si>
    <t xml:space="preserve">Kaw Valley </t>
  </si>
  <si>
    <t xml:space="preserve">Onaga-Havensville-Wheaton </t>
  </si>
  <si>
    <t xml:space="preserve">Rock Creek </t>
  </si>
  <si>
    <t xml:space="preserve">Phillipsburg </t>
  </si>
  <si>
    <t xml:space="preserve">Logan </t>
  </si>
  <si>
    <t xml:space="preserve">Ellsworth </t>
  </si>
  <si>
    <t xml:space="preserve">Mill Creek Valley </t>
  </si>
  <si>
    <t>Wabaunsee</t>
  </si>
  <si>
    <t xml:space="preserve">Mission Valley </t>
  </si>
  <si>
    <t xml:space="preserve">Kingman - Norwich </t>
  </si>
  <si>
    <t>Kingman</t>
  </si>
  <si>
    <t xml:space="preserve">Cunningham </t>
  </si>
  <si>
    <t xml:space="preserve">Concordia </t>
  </si>
  <si>
    <t>Cloud</t>
  </si>
  <si>
    <t xml:space="preserve">Southern Cloud </t>
  </si>
  <si>
    <t xml:space="preserve">North Jackson </t>
  </si>
  <si>
    <t>Jackson</t>
  </si>
  <si>
    <t xml:space="preserve">Holton </t>
  </si>
  <si>
    <t xml:space="preserve">Royal Valley </t>
  </si>
  <si>
    <t xml:space="preserve">Valley Falls </t>
  </si>
  <si>
    <t>Jefferson</t>
  </si>
  <si>
    <t xml:space="preserve">Jefferson County North </t>
  </si>
  <si>
    <t xml:space="preserve">Jefferson West </t>
  </si>
  <si>
    <t xml:space="preserve">Oskaloosa Public Schools </t>
  </si>
  <si>
    <t xml:space="preserve">McLouth </t>
  </si>
  <si>
    <t xml:space="preserve">Perry Public Schools </t>
  </si>
  <si>
    <t xml:space="preserve">Pleasanton </t>
  </si>
  <si>
    <t>Linn</t>
  </si>
  <si>
    <t xml:space="preserve">Seaman </t>
  </si>
  <si>
    <t>Shawnee</t>
  </si>
  <si>
    <t xml:space="preserve">Jayhawk </t>
  </si>
  <si>
    <t xml:space="preserve">Kinsley-Offerle </t>
  </si>
  <si>
    <t>Edwards</t>
  </si>
  <si>
    <t xml:space="preserve">Baldwin City </t>
  </si>
  <si>
    <t>Douglas</t>
  </si>
  <si>
    <t xml:space="preserve">Stafford </t>
  </si>
  <si>
    <t>Stafford</t>
  </si>
  <si>
    <t xml:space="preserve">St John-Hudson </t>
  </si>
  <si>
    <t xml:space="preserve">Macksville </t>
  </si>
  <si>
    <t xml:space="preserve">Goodland </t>
  </si>
  <si>
    <t>Sherman</t>
  </si>
  <si>
    <t xml:space="preserve">Wellington </t>
  </si>
  <si>
    <t>Sumner</t>
  </si>
  <si>
    <t xml:space="preserve">Ellinwood Public Schools </t>
  </si>
  <si>
    <t>Barton</t>
  </si>
  <si>
    <t xml:space="preserve">Conway Springs </t>
  </si>
  <si>
    <t xml:space="preserve">Belle Plaine </t>
  </si>
  <si>
    <t xml:space="preserve">Oxford </t>
  </si>
  <si>
    <t xml:space="preserve">Argonia Public Schools </t>
  </si>
  <si>
    <t xml:space="preserve">Caldwell </t>
  </si>
  <si>
    <t xml:space="preserve">Anthony-Harper </t>
  </si>
  <si>
    <t>Harper</t>
  </si>
  <si>
    <t xml:space="preserve">Prairie View </t>
  </si>
  <si>
    <t xml:space="preserve">Holcomb </t>
  </si>
  <si>
    <t>Finney</t>
  </si>
  <si>
    <t xml:space="preserve">Marysville </t>
  </si>
  <si>
    <t>Marshall</t>
  </si>
  <si>
    <t xml:space="preserve">Garnett </t>
  </si>
  <si>
    <t>Anderson</t>
  </si>
  <si>
    <t xml:space="preserve">Woodson </t>
  </si>
  <si>
    <t>Woodson</t>
  </si>
  <si>
    <t xml:space="preserve">Osawatomie </t>
  </si>
  <si>
    <t>Miami</t>
  </si>
  <si>
    <t xml:space="preserve">Paola </t>
  </si>
  <si>
    <t xml:space="preserve">Burrton </t>
  </si>
  <si>
    <t>Harvey</t>
  </si>
  <si>
    <t xml:space="preserve">Montezuma </t>
  </si>
  <si>
    <t xml:space="preserve">Silver Lake </t>
  </si>
  <si>
    <t xml:space="preserve">Newton </t>
  </si>
  <si>
    <t xml:space="preserve">Sublette </t>
  </si>
  <si>
    <t>Haskell</t>
  </si>
  <si>
    <t xml:space="preserve">Circle </t>
  </si>
  <si>
    <t xml:space="preserve">Sterling </t>
  </si>
  <si>
    <t>Rice</t>
  </si>
  <si>
    <t xml:space="preserve">Atchison Co Comm Schools </t>
  </si>
  <si>
    <t>Atchison</t>
  </si>
  <si>
    <t xml:space="preserve">Riley County </t>
  </si>
  <si>
    <t>Riley</t>
  </si>
  <si>
    <t xml:space="preserve">Clay Center </t>
  </si>
  <si>
    <t>Clay</t>
  </si>
  <si>
    <t xml:space="preserve">Vermillion </t>
  </si>
  <si>
    <t xml:space="preserve">Spearville </t>
  </si>
  <si>
    <t>Ford</t>
  </si>
  <si>
    <t xml:space="preserve">Pratt </t>
  </si>
  <si>
    <t>Pratt</t>
  </si>
  <si>
    <t xml:space="preserve">Manhattan-Ogden </t>
  </si>
  <si>
    <t xml:space="preserve">Andover </t>
  </si>
  <si>
    <t xml:space="preserve">Madison-Virgil </t>
  </si>
  <si>
    <t>Greenwood</t>
  </si>
  <si>
    <t xml:space="preserve">Altoona-Midway </t>
  </si>
  <si>
    <t>Wilson</t>
  </si>
  <si>
    <t xml:space="preserve">Ellis </t>
  </si>
  <si>
    <t>Ellis</t>
  </si>
  <si>
    <t xml:space="preserve">Eureka </t>
  </si>
  <si>
    <t xml:space="preserve">Hamilton </t>
  </si>
  <si>
    <t xml:space="preserve">Osborne County </t>
  </si>
  <si>
    <t>Osborne</t>
  </si>
  <si>
    <t xml:space="preserve">Solomon </t>
  </si>
  <si>
    <t>Dickinson</t>
  </si>
  <si>
    <t xml:space="preserve">Rose Hill Public Schools </t>
  </si>
  <si>
    <t xml:space="preserve">LaCrosse </t>
  </si>
  <si>
    <t>Rush</t>
  </si>
  <si>
    <t xml:space="preserve">Douglass Public Schools </t>
  </si>
  <si>
    <t xml:space="preserve">Centre </t>
  </si>
  <si>
    <t>Marion</t>
  </si>
  <si>
    <t xml:space="preserve">Peabody-Burns </t>
  </si>
  <si>
    <t xml:space="preserve">Paradise </t>
  </si>
  <si>
    <t>Russell</t>
  </si>
  <si>
    <t xml:space="preserve">Smoky Valley </t>
  </si>
  <si>
    <t>McPherson</t>
  </si>
  <si>
    <t xml:space="preserve">Chase-Raymond </t>
  </si>
  <si>
    <t xml:space="preserve">Augusta </t>
  </si>
  <si>
    <t xml:space="preserve">Otis-Bison </t>
  </si>
  <si>
    <t xml:space="preserve">Riverton </t>
  </si>
  <si>
    <t>Cherokee</t>
  </si>
  <si>
    <t xml:space="preserve">Lyons </t>
  </si>
  <si>
    <t xml:space="preserve">Russell County </t>
  </si>
  <si>
    <t xml:space="preserve">Marion-Florence </t>
  </si>
  <si>
    <t xml:space="preserve">Atchison Public Schools </t>
  </si>
  <si>
    <t xml:space="preserve">Durham-Hillsboro-Lehigh </t>
  </si>
  <si>
    <t xml:space="preserve">Goessel </t>
  </si>
  <si>
    <t xml:space="preserve">Hoxie Community Schools </t>
  </si>
  <si>
    <t>Sheridan</t>
  </si>
  <si>
    <t xml:space="preserve">Chanute Public Schools </t>
  </si>
  <si>
    <t xml:space="preserve">Hiawatha </t>
  </si>
  <si>
    <t>Brown</t>
  </si>
  <si>
    <t xml:space="preserve">Louisburg </t>
  </si>
  <si>
    <t xml:space="preserve">Morris County </t>
  </si>
  <si>
    <t>Morris</t>
  </si>
  <si>
    <t xml:space="preserve">McPherson </t>
  </si>
  <si>
    <t xml:space="preserve">Canton-Galva </t>
  </si>
  <si>
    <t xml:space="preserve">Osage City </t>
  </si>
  <si>
    <t>Osage</t>
  </si>
  <si>
    <t xml:space="preserve">Lyndon </t>
  </si>
  <si>
    <t xml:space="preserve">Kiowa County </t>
  </si>
  <si>
    <t>Kiowa</t>
  </si>
  <si>
    <t xml:space="preserve">Moundridge </t>
  </si>
  <si>
    <t xml:space="preserve">Pike Valley </t>
  </si>
  <si>
    <t xml:space="preserve">Great Bend </t>
  </si>
  <si>
    <t xml:space="preserve">Troy Public Schools </t>
  </si>
  <si>
    <t xml:space="preserve">South Brown County </t>
  </si>
  <si>
    <t xml:space="preserve">Hoisington </t>
  </si>
  <si>
    <t xml:space="preserve">Victoria </t>
  </si>
  <si>
    <t xml:space="preserve">Santa Fe Trail </t>
  </si>
  <si>
    <t xml:space="preserve">Abilene </t>
  </si>
  <si>
    <t xml:space="preserve">Caney Valley </t>
  </si>
  <si>
    <t>Montgomery</t>
  </si>
  <si>
    <t xml:space="preserve">Auburn Washburn </t>
  </si>
  <si>
    <t xml:space="preserve">Skyline Schools </t>
  </si>
  <si>
    <t xml:space="preserve">Sedgwick Public Schools </t>
  </si>
  <si>
    <t xml:space="preserve">Halstead </t>
  </si>
  <si>
    <t xml:space="preserve">Dodge City </t>
  </si>
  <si>
    <t xml:space="preserve">Little River </t>
  </si>
  <si>
    <t xml:space="preserve">Coffeyville </t>
  </si>
  <si>
    <t xml:space="preserve">Independence </t>
  </si>
  <si>
    <t xml:space="preserve">Cherryvale </t>
  </si>
  <si>
    <t xml:space="preserve">Inman </t>
  </si>
  <si>
    <t xml:space="preserve">Easton </t>
  </si>
  <si>
    <t xml:space="preserve">Shawnee Heights </t>
  </si>
  <si>
    <t xml:space="preserve">Stanton County </t>
  </si>
  <si>
    <t>Stanton</t>
  </si>
  <si>
    <t xml:space="preserve">Leavenworth </t>
  </si>
  <si>
    <t xml:space="preserve">Burlingame Public School </t>
  </si>
  <si>
    <t xml:space="preserve">Marais Des Cygnes Valley </t>
  </si>
  <si>
    <t xml:space="preserve">Garden City </t>
  </si>
  <si>
    <t xml:space="preserve">Basehor-Linwood </t>
  </si>
  <si>
    <t xml:space="preserve">Bucklin </t>
  </si>
  <si>
    <t xml:space="preserve">Hesston </t>
  </si>
  <si>
    <t xml:space="preserve">Neodesha </t>
  </si>
  <si>
    <t xml:space="preserve">Central </t>
  </si>
  <si>
    <t>Cowley</t>
  </si>
  <si>
    <t xml:space="preserve">Udall </t>
  </si>
  <si>
    <t xml:space="preserve">Tonganoxie </t>
  </si>
  <si>
    <t xml:space="preserve">Winfield </t>
  </si>
  <si>
    <t xml:space="preserve">Scott County </t>
  </si>
  <si>
    <t>Scott</t>
  </si>
  <si>
    <t xml:space="preserve">Leoti </t>
  </si>
  <si>
    <t>Wichita</t>
  </si>
  <si>
    <t xml:space="preserve">Healy Public Schools </t>
  </si>
  <si>
    <t>Lane</t>
  </si>
  <si>
    <t xml:space="preserve">Lansing </t>
  </si>
  <si>
    <t xml:space="preserve">Arkansas City </t>
  </si>
  <si>
    <t xml:space="preserve">Dexter </t>
  </si>
  <si>
    <t xml:space="preserve">Chapman </t>
  </si>
  <si>
    <t xml:space="preserve">Haviland </t>
  </si>
  <si>
    <t xml:space="preserve">Geary County Schools </t>
  </si>
  <si>
    <t>Geary</t>
  </si>
  <si>
    <t xml:space="preserve">Copeland </t>
  </si>
  <si>
    <t xml:space="preserve">Ingalls </t>
  </si>
  <si>
    <t xml:space="preserve">Crest </t>
  </si>
  <si>
    <t xml:space="preserve">Liberal </t>
  </si>
  <si>
    <t>Seward</t>
  </si>
  <si>
    <t xml:space="preserve">Rural Vista </t>
  </si>
  <si>
    <t xml:space="preserve">Dighton </t>
  </si>
  <si>
    <t xml:space="preserve">Kismet-Plains </t>
  </si>
  <si>
    <t xml:space="preserve">Fredonia </t>
  </si>
  <si>
    <t xml:space="preserve">Herington </t>
  </si>
  <si>
    <t xml:space="preserve">Hays </t>
  </si>
  <si>
    <t xml:space="preserve">El Dorado </t>
  </si>
  <si>
    <t xml:space="preserve">Eudora </t>
  </si>
  <si>
    <t xml:space="preserve">Flinthills </t>
  </si>
  <si>
    <t xml:space="preserve">Columbus </t>
  </si>
  <si>
    <t xml:space="preserve">Syracuse </t>
  </si>
  <si>
    <t>Hamilton</t>
  </si>
  <si>
    <t xml:space="preserve">Ft Larned </t>
  </si>
  <si>
    <t>Pawnee</t>
  </si>
  <si>
    <t xml:space="preserve">Pawnee Heights </t>
  </si>
  <si>
    <t xml:space="preserve">Lawrence </t>
  </si>
  <si>
    <t xml:space="preserve">Valley Heights </t>
  </si>
  <si>
    <t xml:space="preserve">Galena </t>
  </si>
  <si>
    <t xml:space="preserve">Kansas City </t>
  </si>
  <si>
    <t xml:space="preserve">Topeka Public Schools </t>
  </si>
  <si>
    <t xml:space="preserve">Lewis </t>
  </si>
  <si>
    <t xml:space="preserve">Parsons </t>
  </si>
  <si>
    <t>Labette</t>
  </si>
  <si>
    <t xml:space="preserve">Oswego </t>
  </si>
  <si>
    <t xml:space="preserve">Chetopa-St. Paul </t>
  </si>
  <si>
    <t xml:space="preserve">Labette County </t>
  </si>
  <si>
    <t xml:space="preserve">Satanta </t>
  </si>
  <si>
    <t xml:space="preserve">Baxter Springs </t>
  </si>
  <si>
    <t xml:space="preserve">South Haven </t>
  </si>
  <si>
    <t xml:space="preserve">Attica </t>
  </si>
  <si>
    <t>Shawnee Mission Pub Sch</t>
  </si>
  <si>
    <t>USD Name</t>
  </si>
  <si>
    <t>County Name</t>
  </si>
  <si>
    <t>Pro-Rated Total CTE Aid Entitlement</t>
  </si>
  <si>
    <t>PY CarryOver Overpmt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</si>
  <si>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</si>
  <si>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</si>
  <si>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</si>
  <si>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</si>
  <si>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</si>
  <si>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</si>
  <si>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</si>
  <si>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</si>
  <si>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</si>
  <si>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</si>
  <si>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</si>
  <si>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</si>
  <si>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</si>
  <si>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</si>
  <si>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</si>
  <si>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</si>
  <si>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</si>
  <si>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</si>
  <si>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</si>
  <si>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</si>
  <si>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</si>
  <si>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</si>
  <si>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</si>
  <si>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</si>
  <si>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</si>
  <si>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</si>
  <si>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</si>
  <si>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</si>
  <si>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</si>
  <si>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</si>
  <si>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</si>
  <si>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</si>
  <si>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</si>
  <si>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</si>
  <si>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</si>
  <si>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</si>
  <si>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</si>
  <si>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</si>
  <si>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</si>
  <si>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</si>
  <si>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</si>
  <si>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</si>
  <si>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</si>
  <si>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</si>
  <si>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</si>
  <si>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</si>
  <si>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</si>
  <si>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</si>
  <si>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</si>
  <si>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</si>
  <si>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</si>
  <si>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</si>
  <si>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</si>
  <si>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</si>
  <si>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</si>
  <si>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</si>
  <si>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</si>
  <si>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</si>
  <si>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</si>
  <si>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</si>
  <si>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</si>
  <si>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</si>
  <si>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</si>
  <si>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</si>
  <si>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</si>
  <si>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</si>
  <si>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</si>
  <si>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</si>
  <si>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</si>
  <si>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</si>
  <si>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</si>
  <si>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</si>
  <si>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</si>
  <si>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</si>
  <si>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</si>
  <si>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</si>
  <si>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</si>
  <si>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</si>
  <si>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</si>
  <si>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</si>
  <si>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</si>
  <si>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</si>
  <si>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</si>
  <si>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</si>
  <si>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</si>
  <si>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</si>
  <si>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</si>
  <si>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</si>
  <si>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</si>
  <si>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</si>
  <si>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</si>
  <si>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</si>
  <si>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</si>
  <si>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</si>
  <si>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</si>
  <si>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</si>
  <si>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</si>
  <si>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</si>
  <si>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</si>
  <si>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</si>
  <si>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</si>
  <si>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</si>
  <si>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</si>
  <si>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</si>
  <si>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</si>
  <si>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</si>
  <si>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</si>
  <si>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</si>
  <si>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</si>
  <si>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</si>
  <si>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</si>
  <si>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</si>
  <si>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</si>
  <si>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</si>
  <si>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</si>
  <si>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</si>
  <si>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</si>
  <si>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</si>
  <si>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</si>
  <si>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</si>
  <si>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</si>
  <si>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</si>
  <si>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</si>
  <si>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</si>
  <si>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</si>
  <si>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</si>
  <si>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</si>
  <si>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</si>
  <si>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</si>
  <si>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</si>
  <si>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</si>
  <si>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</si>
  <si>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</si>
  <si>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</si>
  <si>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</si>
  <si>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</si>
  <si>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</si>
  <si>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</si>
  <si>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</si>
  <si>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</si>
  <si>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</si>
  <si>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</si>
  <si>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</si>
  <si>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</si>
  <si>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</si>
  <si>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</si>
  <si>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</si>
  <si>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</si>
  <si>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</si>
  <si>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</si>
  <si>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</si>
  <si>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</si>
  <si>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</si>
  <si>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</si>
  <si>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</si>
  <si>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</si>
  <si>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</si>
  <si>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</si>
  <si>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</si>
  <si>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</si>
  <si>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</si>
  <si>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</si>
  <si>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</si>
  <si>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</si>
  <si>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</si>
  <si>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</si>
  <si>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</si>
  <si>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</si>
  <si>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</si>
  <si>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</si>
  <si>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</si>
  <si>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</si>
  <si>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</si>
  <si>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</si>
  <si>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</si>
  <si>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</si>
  <si>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</si>
  <si>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</si>
  <si>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</si>
  <si>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</si>
  <si>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</si>
  <si>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</si>
  <si>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</si>
  <si>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</si>
  <si>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</si>
  <si>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</si>
  <si>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</si>
  <si>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</si>
  <si>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</si>
  <si>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</si>
  <si>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</si>
  <si>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</si>
  <si>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</si>
  <si>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</si>
  <si>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</si>
  <si>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</si>
  <si>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</si>
  <si>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</si>
  <si>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</si>
  <si>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</si>
  <si>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</si>
  <si>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</si>
  <si>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</si>
  <si>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</si>
  <si>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</si>
  <si>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</si>
  <si>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</si>
  <si>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</si>
  <si>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</si>
  <si>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</si>
  <si>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</si>
  <si>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</si>
  <si>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</si>
  <si>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</si>
  <si>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</si>
  <si>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</si>
  <si>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</si>
  <si>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</si>
  <si>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</si>
  <si>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</si>
  <si>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</si>
  <si>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</si>
  <si>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</si>
  <si>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</si>
  <si>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</si>
  <si>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</si>
  <si>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</si>
  <si>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</si>
  <si>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</si>
  <si>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</si>
  <si>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</si>
  <si>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</si>
  <si>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</si>
  <si>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</si>
  <si>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</si>
  <si>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</si>
  <si>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</si>
  <si>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</si>
  <si>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</si>
  <si>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</si>
  <si>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</si>
  <si>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</si>
  <si>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</si>
  <si>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</si>
  <si>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</si>
  <si>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</si>
  <si>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</si>
  <si>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</si>
  <si>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</si>
  <si>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</si>
  <si>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</si>
  <si>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</si>
  <si>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</si>
  <si>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</si>
  <si>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</si>
  <si>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</si>
  <si>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</si>
  <si>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</si>
  <si>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</si>
  <si>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</si>
  <si>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</si>
  <si>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</si>
  <si>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</si>
  <si>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</si>
  <si>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</si>
  <si>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</si>
  <si>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</si>
  <si>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</si>
  <si>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</si>
  <si>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</si>
  <si>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</si>
  <si>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</si>
  <si>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</si>
  <si>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</si>
  <si>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</si>
  <si>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</si>
  <si>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</si>
  <si>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</si>
  <si>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</si>
  <si>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</si>
  <si>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</si>
  <si>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</si>
  <si>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</si>
  <si>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</si>
  <si>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</si>
  <si>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</si>
  <si>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Bus Type A&amp;B computed aid (1.15)</t>
  </si>
  <si>
    <t>Bus Type C&amp;D computed aid (1.45)</t>
  </si>
  <si>
    <t>CTE Transportation Aid (Statewide Totals) for 2017-2018</t>
  </si>
  <si>
    <t>FY 17 Overpmt. (Audit Adj-Ledger)</t>
  </si>
  <si>
    <t>* When creating file, make sure to check mark 'Set Precision As Displayed'.  See File - Options - Advanced.  Sjb</t>
  </si>
  <si>
    <t>Suburban &amp; Van computed aid (.90)</t>
  </si>
  <si>
    <t>Total CTE Aid Entitlement 100%</t>
  </si>
  <si>
    <t>2017-18</t>
  </si>
  <si>
    <t>2016-17</t>
  </si>
  <si>
    <t>Incr/Decr</t>
  </si>
  <si>
    <t>2017-18 Local Effort CTE Miles</t>
  </si>
  <si>
    <t>2016-17 Local Effort CTE Miles</t>
  </si>
  <si>
    <t>Comments</t>
  </si>
  <si>
    <t>submitted correctly.  CW</t>
  </si>
  <si>
    <t>Called and talked to Norma.  She is going to double check with her transportation dept and make sure we got the correct #'s.  CW</t>
  </si>
  <si>
    <t>Transportation dept head OOTO whole month of June so used estimated #'s.  Assumes it will be different when audited.  CW</t>
  </si>
  <si>
    <t>Called and LM w/secretary (6/12) and VM (6/13) &amp; emailed.  He should be back in office 6/13 afternoon.  CW</t>
  </si>
  <si>
    <t>2017-18 CTE Aid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</si>
</sst>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"/>
    <numFmt numFmtId="165" formatCode="0.00000000"/>
  </numFmts>
  <fonts count="11">
    <font>
      <sz val="10"/>
      <name val="Arial"/>
    </font>
    <font>
      <sz val="10"/>
      <name val="Geneva"/>
    </font>
    <font>
      <sz val="9"/>
      <name val="Calibri"/>
      <family val="2"/>
    </font>
    <font>
      <b/>
      <sz val="9"/>
      <color indexed="11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/>
    <xf numFmtId="0" fontId="2" fillId="0" borderId="0" xfId="0" applyFont="1"/>
    <xf numFmtId="14" fontId="2" fillId="0" borderId="0" xfId="0" applyNumberFormat="1" applyFont="1" applyAlignment="1">
      <alignment horizontal="left"/>
    </xf>
    <xf numFmtId="3" fontId="4" fillId="0" borderId="2" xfId="0" applyNumberFormat="1" applyFont="1" applyBorder="1" applyAlignment="1" applyProtection="1">
      <alignment horizontal="right" vertical="top" wrapText="1" readingOrder="1"/>
      <protection locked="0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Fill="1" applyBorder="1" applyAlignment="1" applyProtection="1">
      <alignment horizontal="left" wrapText="1" readingOrder="1"/>
      <protection locked="0"/>
    </xf>
    <xf numFmtId="0" fontId="5" fillId="0" borderId="0" xfId="0" applyFont="1" applyFill="1" applyBorder="1" applyAlignment="1" applyProtection="1">
      <alignment wrapText="1" readingOrder="1"/>
      <protection locked="0"/>
    </xf>
    <xf numFmtId="0" fontId="5" fillId="0" borderId="0" xfId="0" applyFont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wrapText="1" readingOrder="1"/>
      <protection locked="0"/>
    </xf>
    <xf numFmtId="0" fontId="5" fillId="0" borderId="0" xfId="0" applyFont="1" applyFill="1" applyBorder="1" applyAlignment="1" applyProtection="1">
      <alignment horizontal="center" wrapText="1" readingOrder="1"/>
      <protection locked="0"/>
    </xf>
    <xf numFmtId="3" fontId="4" fillId="0" borderId="3" xfId="0" applyNumberFormat="1" applyFont="1" applyBorder="1" applyAlignment="1" applyProtection="1">
      <alignment horizontal="right" vertical="top" wrapText="1" readingOrder="1"/>
      <protection locked="0"/>
    </xf>
    <xf numFmtId="3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Alignment="1"/>
    <xf numFmtId="0" fontId="3" fillId="2" borderId="4" xfId="0" applyFont="1" applyFill="1" applyBorder="1" applyAlignment="1" applyProtection="1">
      <alignment horizontal="center" wrapText="1" readingOrder="1"/>
      <protection locked="0"/>
    </xf>
    <xf numFmtId="0" fontId="3" fillId="2" borderId="1" xfId="0" applyFont="1" applyFill="1" applyBorder="1" applyAlignment="1" applyProtection="1">
      <alignment horizontal="center" wrapText="1" readingOrder="1"/>
      <protection locked="0"/>
    </xf>
    <xf numFmtId="0" fontId="4" fillId="0" borderId="1" xfId="0" applyFont="1" applyBorder="1" applyAlignment="1" applyProtection="1">
      <alignment horizontal="right" wrapText="1" readingOrder="1"/>
      <protection locked="0"/>
    </xf>
    <xf numFmtId="0" fontId="4" fillId="0" borderId="2" xfId="0" applyFont="1" applyBorder="1" applyAlignment="1" applyProtection="1">
      <alignment horizontal="center" wrapText="1" readingOrder="1"/>
      <protection locked="0"/>
    </xf>
    <xf numFmtId="164" fontId="4" fillId="0" borderId="2" xfId="0" applyNumberFormat="1" applyFont="1" applyBorder="1" applyAlignment="1" applyProtection="1">
      <alignment horizontal="right" wrapText="1" readingOrder="1"/>
      <protection locked="0"/>
    </xf>
    <xf numFmtId="3" fontId="4" fillId="0" borderId="2" xfId="0" applyNumberFormat="1" applyFont="1" applyBorder="1" applyAlignment="1" applyProtection="1">
      <alignment horizontal="right" wrapText="1" readingOrder="1"/>
      <protection locked="0"/>
    </xf>
    <xf numFmtId="3" fontId="2" fillId="0" borderId="0" xfId="0" applyNumberFormat="1" applyFont="1" applyAlignment="1"/>
    <xf numFmtId="0" fontId="4" fillId="0" borderId="1" xfId="0" applyFont="1" applyBorder="1" applyAlignment="1" applyProtection="1">
      <alignment horizontal="center" wrapText="1" readingOrder="1"/>
      <protection locked="0"/>
    </xf>
    <xf numFmtId="164" fontId="4" fillId="0" borderId="1" xfId="0" applyNumberFormat="1" applyFont="1" applyBorder="1" applyAlignment="1" applyProtection="1">
      <alignment horizontal="right" wrapText="1" readingOrder="1"/>
      <protection locked="0"/>
    </xf>
    <xf numFmtId="0" fontId="4" fillId="0" borderId="6" xfId="0" applyFont="1" applyBorder="1" applyAlignment="1" applyProtection="1">
      <alignment horizontal="right" wrapText="1" readingOrder="1"/>
      <protection locked="0"/>
    </xf>
    <xf numFmtId="0" fontId="4" fillId="0" borderId="6" xfId="0" applyFont="1" applyBorder="1" applyAlignment="1" applyProtection="1">
      <alignment horizontal="center" wrapText="1" readingOrder="1"/>
      <protection locked="0"/>
    </xf>
    <xf numFmtId="164" fontId="4" fillId="0" borderId="6" xfId="0" applyNumberFormat="1" applyFont="1" applyBorder="1" applyAlignment="1" applyProtection="1">
      <alignment horizontal="right" wrapText="1" readingOrder="1"/>
      <protection locked="0"/>
    </xf>
    <xf numFmtId="3" fontId="4" fillId="0" borderId="3" xfId="0" applyNumberFormat="1" applyFont="1" applyBorder="1" applyAlignment="1" applyProtection="1">
      <alignment horizontal="right" wrapText="1" readingOrder="1"/>
      <protection locked="0"/>
    </xf>
    <xf numFmtId="0" fontId="4" fillId="0" borderId="0" xfId="0" applyFont="1" applyBorder="1" applyAlignment="1" applyProtection="1">
      <alignment horizontal="right" wrapText="1" readingOrder="1"/>
      <protection locked="0"/>
    </xf>
    <xf numFmtId="0" fontId="4" fillId="0" borderId="0" xfId="0" applyFont="1" applyBorder="1" applyAlignment="1" applyProtection="1">
      <alignment horizontal="center" wrapText="1" readingOrder="1"/>
      <protection locked="0"/>
    </xf>
    <xf numFmtId="164" fontId="4" fillId="0" borderId="0" xfId="0" applyNumberFormat="1" applyFont="1" applyBorder="1" applyAlignment="1" applyProtection="1">
      <alignment horizontal="right" wrapText="1" readingOrder="1"/>
      <protection locked="0"/>
    </xf>
    <xf numFmtId="3" fontId="4" fillId="0" borderId="0" xfId="0" applyNumberFormat="1" applyFont="1" applyBorder="1" applyAlignment="1" applyProtection="1">
      <alignment horizontal="right" wrapText="1" readingOrder="1"/>
      <protection locked="0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165" fontId="2" fillId="0" borderId="0" xfId="0" applyNumberFormat="1" applyFont="1" applyAlignment="1"/>
    <xf numFmtId="0" fontId="2" fillId="3" borderId="5" xfId="0" applyFont="1" applyFill="1" applyBorder="1" applyAlignment="1" applyProtection="1">
      <alignment horizontal="left" wrapText="1" readingOrder="1"/>
      <protection locked="0"/>
    </xf>
    <xf numFmtId="0" fontId="5" fillId="3" borderId="5" xfId="0" applyFont="1" applyFill="1" applyBorder="1" applyAlignment="1" applyProtection="1">
      <alignment horizontal="left" wrapText="1" readingOrder="1"/>
      <protection locked="0"/>
    </xf>
    <xf numFmtId="0" fontId="5" fillId="3" borderId="5" xfId="0" applyFont="1" applyFill="1" applyBorder="1" applyAlignment="1" applyProtection="1">
      <alignment wrapText="1" readingOrder="1"/>
      <protection locked="0"/>
    </xf>
    <xf numFmtId="164" fontId="5" fillId="3" borderId="5" xfId="0" applyNumberFormat="1" applyFont="1" applyFill="1" applyBorder="1" applyAlignment="1" applyProtection="1">
      <alignment horizontal="left" wrapText="1" readingOrder="1"/>
      <protection locked="0"/>
    </xf>
    <xf numFmtId="3" fontId="5" fillId="3" borderId="5" xfId="0" applyNumberFormat="1" applyFont="1" applyFill="1" applyBorder="1" applyAlignment="1" applyProtection="1">
      <alignment horizontal="left" wrapText="1" readingOrder="1"/>
      <protection locked="0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10" fillId="0" borderId="0" xfId="0" applyFont="1" applyAlignment="1">
      <alignment horizontal="center"/>
    </xf>
    <xf numFmtId="3" fontId="4" fillId="4" borderId="2" xfId="0" applyNumberFormat="1" applyFont="1" applyFill="1" applyBorder="1" applyAlignment="1" applyProtection="1">
      <alignment horizontal="right" wrapText="1" readingOrder="1"/>
      <protection locked="0"/>
    </xf>
    <xf numFmtId="164" fontId="4" fillId="0" borderId="2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6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" fillId="5" borderId="0" xfId="0" applyFont="1" applyFill="1" applyAlignment="1"/>
    <xf numFmtId="0" fontId="5" fillId="5" borderId="0" xfId="0" applyFont="1" applyFill="1" applyBorder="1" applyAlignment="1" applyProtection="1">
      <alignment wrapText="1" readingOrder="1"/>
      <protection locked="0"/>
    </xf>
    <xf numFmtId="0" fontId="5" fillId="5" borderId="5" xfId="0" applyFont="1" applyFill="1" applyBorder="1" applyAlignment="1" applyProtection="1">
      <alignment wrapText="1" readingOrder="1"/>
      <protection locked="0"/>
    </xf>
    <xf numFmtId="0" fontId="2" fillId="5" borderId="0" xfId="1" applyFont="1" applyFill="1" applyBorder="1" applyAlignment="1" applyProtection="1"/>
    <xf numFmtId="3" fontId="9" fillId="4" borderId="0" xfId="0" applyNumberFormat="1" applyFont="1" applyFill="1"/>
    <xf numFmtId="0" fontId="9" fillId="3" borderId="0" xfId="0" applyFont="1" applyFill="1"/>
    <xf numFmtId="0" fontId="0" fillId="6" borderId="0" xfId="0" applyFill="1"/>
    <xf numFmtId="0" fontId="0" fillId="0" borderId="0" xfId="0" applyFill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7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5" sqref="R15"/>
    </sheetView>
  </sheetViews>
  <sheetFormatPr defaultRowHeight="12"/>
  <cols>
    <col min="1" max="1" width="0.140625" style="14" customWidth="1"/>
    <col min="2" max="2" width="7.42578125" style="14" customWidth="1"/>
    <col min="3" max="3" width="25.5703125" style="14" customWidth="1"/>
    <col min="4" max="4" width="12.140625" style="14" customWidth="1"/>
    <col min="5" max="5" width="12.28515625" style="14" customWidth="1"/>
    <col min="6" max="6" width="11.85546875" style="14" customWidth="1"/>
    <col min="7" max="7" width="12" style="14" customWidth="1"/>
    <col min="8" max="8" width="11.42578125" style="14" customWidth="1"/>
    <col min="9" max="9" width="11.85546875" style="14" customWidth="1"/>
    <col min="10" max="10" width="13" style="14" customWidth="1"/>
    <col min="11" max="11" width="11.7109375" style="14" customWidth="1"/>
    <col min="12" max="12" width="10.42578125" style="14" customWidth="1"/>
    <col min="13" max="13" width="11.85546875" style="14" customWidth="1"/>
    <col min="14" max="14" width="9.140625" style="14"/>
    <col min="15" max="15" width="0" style="14" hidden="1" customWidth="1"/>
    <col min="16" max="16384" width="9.140625" style="14"/>
  </cols>
  <sheetData>
    <row r="1" spans="1:17" ht="17.25" customHeight="1">
      <c r="C1" s="3">
        <v>43262</v>
      </c>
      <c r="E1" s="58" t="s">
        <v>687</v>
      </c>
      <c r="F1" s="58"/>
      <c r="G1" s="58"/>
      <c r="H1" s="58"/>
      <c r="I1" s="58"/>
      <c r="J1" s="58"/>
      <c r="L1" s="34">
        <v>0.41374300000000003</v>
      </c>
      <c r="M1" s="34">
        <v>0.41992400000000002</v>
      </c>
      <c r="Q1" s="14" t="s">
        <v>689</v>
      </c>
    </row>
    <row r="2" spans="1:17" ht="47.25" customHeight="1">
      <c r="A2" s="15" t="s">
        <v>0</v>
      </c>
      <c r="B2" s="10"/>
      <c r="C2" s="7"/>
      <c r="D2" s="8"/>
      <c r="E2" s="11" t="s">
        <v>2</v>
      </c>
      <c r="F2" s="11" t="s">
        <v>686</v>
      </c>
      <c r="G2" s="11" t="s">
        <v>3</v>
      </c>
      <c r="H2" s="11" t="s">
        <v>685</v>
      </c>
      <c r="I2" s="11" t="s">
        <v>4</v>
      </c>
      <c r="J2" s="11" t="s">
        <v>690</v>
      </c>
      <c r="K2" s="11" t="s">
        <v>691</v>
      </c>
      <c r="L2" s="9" t="s">
        <v>397</v>
      </c>
      <c r="M2" s="9" t="s">
        <v>688</v>
      </c>
      <c r="N2" s="9" t="s">
        <v>702</v>
      </c>
      <c r="O2" s="9" t="s">
        <v>398</v>
      </c>
    </row>
    <row r="3" spans="1:17" ht="12.75" thickBot="1">
      <c r="A3" s="16"/>
      <c r="B3" s="35" t="s">
        <v>1</v>
      </c>
      <c r="C3" s="36" t="s">
        <v>395</v>
      </c>
      <c r="D3" s="37" t="s">
        <v>396</v>
      </c>
      <c r="E3" s="38">
        <f t="shared" ref="E3:K3" si="0">SUM(E4:E289)</f>
        <v>415713</v>
      </c>
      <c r="F3" s="39">
        <f t="shared" si="0"/>
        <v>602784</v>
      </c>
      <c r="G3" s="38">
        <f t="shared" si="0"/>
        <v>193491</v>
      </c>
      <c r="H3" s="39">
        <f t="shared" si="0"/>
        <v>222514</v>
      </c>
      <c r="I3" s="38">
        <f t="shared" si="0"/>
        <v>857619</v>
      </c>
      <c r="J3" s="39">
        <f t="shared" si="0"/>
        <v>771857</v>
      </c>
      <c r="K3" s="39">
        <f t="shared" si="0"/>
        <v>1597155</v>
      </c>
      <c r="L3" s="39">
        <f t="shared" ref="L3:O3" si="1">SUM(L4:L289)</f>
        <v>660810</v>
      </c>
      <c r="M3" s="39">
        <f t="shared" si="1"/>
        <v>-10810</v>
      </c>
      <c r="N3" s="39">
        <f t="shared" si="1"/>
        <v>650000</v>
      </c>
      <c r="O3" s="39">
        <f t="shared" si="1"/>
        <v>0</v>
      </c>
    </row>
    <row r="4" spans="1:17">
      <c r="A4" s="17"/>
      <c r="B4" s="18" t="s">
        <v>399</v>
      </c>
      <c r="C4" s="1" t="s">
        <v>5</v>
      </c>
      <c r="D4" s="1" t="s">
        <v>6</v>
      </c>
      <c r="E4" s="19">
        <v>5423</v>
      </c>
      <c r="F4" s="20">
        <f>ROUND(E4*1.45,0)</f>
        <v>7863</v>
      </c>
      <c r="G4" s="19">
        <v>0</v>
      </c>
      <c r="H4" s="20">
        <f>ROUND(G4*1.15,0)</f>
        <v>0</v>
      </c>
      <c r="I4" s="19">
        <v>568</v>
      </c>
      <c r="J4" s="20">
        <f>ROUND(I4*0.9,0)</f>
        <v>511</v>
      </c>
      <c r="K4" s="20">
        <f>F4+H4+J4</f>
        <v>8374</v>
      </c>
      <c r="L4" s="21">
        <f>K4*$L$1</f>
        <v>3465</v>
      </c>
      <c r="M4" s="21">
        <v>0</v>
      </c>
      <c r="N4" s="21">
        <f>IF(L4+M4&lt;0,0,L4+M4)</f>
        <v>3465</v>
      </c>
      <c r="P4" s="21"/>
    </row>
    <row r="5" spans="1:17">
      <c r="A5" s="17"/>
      <c r="B5" s="22" t="s">
        <v>400</v>
      </c>
      <c r="C5" s="1" t="s">
        <v>7</v>
      </c>
      <c r="D5" s="1" t="s">
        <v>8</v>
      </c>
      <c r="E5" s="23">
        <v>0</v>
      </c>
      <c r="F5" s="20">
        <f t="shared" ref="F5:F68" si="2">ROUND(E5*1.45,0)</f>
        <v>0</v>
      </c>
      <c r="G5" s="23">
        <v>0</v>
      </c>
      <c r="H5" s="20">
        <f t="shared" ref="H5:H68" si="3">ROUND(G5*1.15,0)</f>
        <v>0</v>
      </c>
      <c r="I5" s="23">
        <v>0</v>
      </c>
      <c r="J5" s="20">
        <f t="shared" ref="J5:J68" si="4">ROUND(I5*0.9,0)</f>
        <v>0</v>
      </c>
      <c r="K5" s="20">
        <f t="shared" ref="K5:K68" si="5">F5+H5+J5</f>
        <v>0</v>
      </c>
      <c r="L5" s="21">
        <f t="shared" ref="L5:L68" si="6">K5*$L$1</f>
        <v>0</v>
      </c>
      <c r="M5" s="21">
        <v>0</v>
      </c>
      <c r="N5" s="21">
        <f t="shared" ref="N5:N68" si="7">IF(L5+M5&lt;0,0,L5+M5)</f>
        <v>0</v>
      </c>
      <c r="P5" s="21"/>
    </row>
    <row r="6" spans="1:17">
      <c r="A6" s="17"/>
      <c r="B6" s="22" t="s">
        <v>401</v>
      </c>
      <c r="C6" s="1" t="s">
        <v>9</v>
      </c>
      <c r="D6" s="1" t="s">
        <v>10</v>
      </c>
      <c r="E6" s="23">
        <v>0</v>
      </c>
      <c r="F6" s="20">
        <f t="shared" si="2"/>
        <v>0</v>
      </c>
      <c r="G6" s="23">
        <v>0</v>
      </c>
      <c r="H6" s="20">
        <f t="shared" si="3"/>
        <v>0</v>
      </c>
      <c r="I6" s="23">
        <v>0</v>
      </c>
      <c r="J6" s="20">
        <f t="shared" si="4"/>
        <v>0</v>
      </c>
      <c r="K6" s="20">
        <f t="shared" si="5"/>
        <v>0</v>
      </c>
      <c r="L6" s="21">
        <f t="shared" si="6"/>
        <v>0</v>
      </c>
      <c r="M6" s="21">
        <v>0</v>
      </c>
      <c r="N6" s="21">
        <f t="shared" si="7"/>
        <v>0</v>
      </c>
    </row>
    <row r="7" spans="1:17">
      <c r="A7" s="17"/>
      <c r="B7" s="22" t="s">
        <v>402</v>
      </c>
      <c r="C7" s="1" t="s">
        <v>11</v>
      </c>
      <c r="D7" s="1" t="s">
        <v>12</v>
      </c>
      <c r="E7" s="23">
        <v>0</v>
      </c>
      <c r="F7" s="20">
        <f t="shared" si="2"/>
        <v>0</v>
      </c>
      <c r="G7" s="23">
        <v>0</v>
      </c>
      <c r="H7" s="20">
        <f t="shared" si="3"/>
        <v>0</v>
      </c>
      <c r="I7" s="23">
        <v>0</v>
      </c>
      <c r="J7" s="20">
        <f t="shared" si="4"/>
        <v>0</v>
      </c>
      <c r="K7" s="20">
        <f t="shared" si="5"/>
        <v>0</v>
      </c>
      <c r="L7" s="21">
        <f t="shared" si="6"/>
        <v>0</v>
      </c>
      <c r="M7" s="21">
        <v>0</v>
      </c>
      <c r="N7" s="21">
        <f t="shared" si="7"/>
        <v>0</v>
      </c>
      <c r="P7" s="21"/>
    </row>
    <row r="8" spans="1:17">
      <c r="A8" s="17"/>
      <c r="B8" s="22" t="s">
        <v>403</v>
      </c>
      <c r="C8" s="1" t="s">
        <v>13</v>
      </c>
      <c r="D8" s="1" t="s">
        <v>14</v>
      </c>
      <c r="E8" s="23">
        <v>0</v>
      </c>
      <c r="F8" s="20">
        <f t="shared" si="2"/>
        <v>0</v>
      </c>
      <c r="G8" s="23">
        <v>0</v>
      </c>
      <c r="H8" s="20">
        <f t="shared" si="3"/>
        <v>0</v>
      </c>
      <c r="I8" s="23">
        <v>0</v>
      </c>
      <c r="J8" s="20">
        <f t="shared" si="4"/>
        <v>0</v>
      </c>
      <c r="K8" s="20">
        <f t="shared" si="5"/>
        <v>0</v>
      </c>
      <c r="L8" s="21">
        <f t="shared" si="6"/>
        <v>0</v>
      </c>
      <c r="M8" s="21">
        <v>0</v>
      </c>
      <c r="N8" s="21">
        <f t="shared" si="7"/>
        <v>0</v>
      </c>
      <c r="P8" s="21"/>
    </row>
    <row r="9" spans="1:17">
      <c r="A9" s="17"/>
      <c r="B9" s="22" t="s">
        <v>404</v>
      </c>
      <c r="C9" s="1" t="s">
        <v>15</v>
      </c>
      <c r="D9" s="1" t="s">
        <v>16</v>
      </c>
      <c r="E9" s="23">
        <v>0</v>
      </c>
      <c r="F9" s="20">
        <f t="shared" si="2"/>
        <v>0</v>
      </c>
      <c r="G9" s="23">
        <v>0</v>
      </c>
      <c r="H9" s="20">
        <f t="shared" si="3"/>
        <v>0</v>
      </c>
      <c r="I9" s="23">
        <v>0</v>
      </c>
      <c r="J9" s="20">
        <f t="shared" si="4"/>
        <v>0</v>
      </c>
      <c r="K9" s="20">
        <f t="shared" si="5"/>
        <v>0</v>
      </c>
      <c r="L9" s="21">
        <f t="shared" si="6"/>
        <v>0</v>
      </c>
      <c r="M9" s="21">
        <v>0</v>
      </c>
      <c r="N9" s="21">
        <f t="shared" si="7"/>
        <v>0</v>
      </c>
      <c r="P9" s="21"/>
    </row>
    <row r="10" spans="1:17">
      <c r="A10" s="17"/>
      <c r="B10" s="22" t="s">
        <v>405</v>
      </c>
      <c r="C10" s="1" t="s">
        <v>17</v>
      </c>
      <c r="D10" s="1" t="s">
        <v>18</v>
      </c>
      <c r="E10" s="23">
        <v>0</v>
      </c>
      <c r="F10" s="20">
        <f t="shared" si="2"/>
        <v>0</v>
      </c>
      <c r="G10" s="23">
        <v>0</v>
      </c>
      <c r="H10" s="20">
        <f t="shared" si="3"/>
        <v>0</v>
      </c>
      <c r="I10" s="23">
        <v>0</v>
      </c>
      <c r="J10" s="20">
        <f t="shared" si="4"/>
        <v>0</v>
      </c>
      <c r="K10" s="20">
        <f t="shared" si="5"/>
        <v>0</v>
      </c>
      <c r="L10" s="21">
        <f t="shared" si="6"/>
        <v>0</v>
      </c>
      <c r="M10" s="21">
        <v>0</v>
      </c>
      <c r="N10" s="21">
        <f t="shared" si="7"/>
        <v>0</v>
      </c>
      <c r="P10" s="21"/>
    </row>
    <row r="11" spans="1:17">
      <c r="A11" s="17"/>
      <c r="B11" s="22" t="s">
        <v>406</v>
      </c>
      <c r="C11" s="1" t="s">
        <v>19</v>
      </c>
      <c r="D11" s="1" t="s">
        <v>20</v>
      </c>
      <c r="E11" s="23">
        <v>0</v>
      </c>
      <c r="F11" s="20">
        <f t="shared" si="2"/>
        <v>0</v>
      </c>
      <c r="G11" s="23">
        <v>0</v>
      </c>
      <c r="H11" s="20">
        <f t="shared" si="3"/>
        <v>0</v>
      </c>
      <c r="I11" s="23">
        <v>0</v>
      </c>
      <c r="J11" s="20">
        <f t="shared" si="4"/>
        <v>0</v>
      </c>
      <c r="K11" s="20">
        <f t="shared" si="5"/>
        <v>0</v>
      </c>
      <c r="L11" s="21">
        <f t="shared" si="6"/>
        <v>0</v>
      </c>
      <c r="M11" s="21">
        <v>0</v>
      </c>
      <c r="N11" s="21">
        <f t="shared" si="7"/>
        <v>0</v>
      </c>
      <c r="P11" s="21"/>
    </row>
    <row r="12" spans="1:17">
      <c r="A12" s="17"/>
      <c r="B12" s="22" t="s">
        <v>407</v>
      </c>
      <c r="C12" s="1" t="s">
        <v>21</v>
      </c>
      <c r="D12" s="1" t="s">
        <v>22</v>
      </c>
      <c r="E12" s="23">
        <v>0</v>
      </c>
      <c r="F12" s="20">
        <f t="shared" si="2"/>
        <v>0</v>
      </c>
      <c r="G12" s="23">
        <v>0</v>
      </c>
      <c r="H12" s="20">
        <f t="shared" si="3"/>
        <v>0</v>
      </c>
      <c r="I12" s="23">
        <v>0</v>
      </c>
      <c r="J12" s="20">
        <f t="shared" si="4"/>
        <v>0</v>
      </c>
      <c r="K12" s="20">
        <f t="shared" si="5"/>
        <v>0</v>
      </c>
      <c r="L12" s="21">
        <f t="shared" si="6"/>
        <v>0</v>
      </c>
      <c r="M12" s="21">
        <v>0</v>
      </c>
      <c r="N12" s="21">
        <f t="shared" si="7"/>
        <v>0</v>
      </c>
      <c r="P12" s="21"/>
    </row>
    <row r="13" spans="1:17">
      <c r="A13" s="17"/>
      <c r="B13" s="22" t="s">
        <v>408</v>
      </c>
      <c r="C13" s="1" t="s">
        <v>23</v>
      </c>
      <c r="D13" s="1" t="s">
        <v>24</v>
      </c>
      <c r="E13" s="23">
        <v>0</v>
      </c>
      <c r="F13" s="20">
        <f t="shared" si="2"/>
        <v>0</v>
      </c>
      <c r="G13" s="23">
        <v>0</v>
      </c>
      <c r="H13" s="20">
        <f t="shared" si="3"/>
        <v>0</v>
      </c>
      <c r="I13" s="23">
        <v>14650</v>
      </c>
      <c r="J13" s="20">
        <f t="shared" si="4"/>
        <v>13185</v>
      </c>
      <c r="K13" s="20">
        <f t="shared" si="5"/>
        <v>13185</v>
      </c>
      <c r="L13" s="21">
        <f t="shared" si="6"/>
        <v>5455</v>
      </c>
      <c r="M13" s="21">
        <v>0</v>
      </c>
      <c r="N13" s="21">
        <f t="shared" si="7"/>
        <v>5455</v>
      </c>
      <c r="P13" s="21"/>
    </row>
    <row r="14" spans="1:17">
      <c r="A14" s="17"/>
      <c r="B14" s="22" t="s">
        <v>409</v>
      </c>
      <c r="C14" s="1" t="s">
        <v>25</v>
      </c>
      <c r="D14" s="1" t="s">
        <v>26</v>
      </c>
      <c r="E14" s="23">
        <v>0</v>
      </c>
      <c r="F14" s="20">
        <f t="shared" si="2"/>
        <v>0</v>
      </c>
      <c r="G14" s="23">
        <v>0</v>
      </c>
      <c r="H14" s="20">
        <f t="shared" si="3"/>
        <v>0</v>
      </c>
      <c r="I14" s="23">
        <v>0</v>
      </c>
      <c r="J14" s="20">
        <f t="shared" si="4"/>
        <v>0</v>
      </c>
      <c r="K14" s="20">
        <f t="shared" si="5"/>
        <v>0</v>
      </c>
      <c r="L14" s="21">
        <f t="shared" si="6"/>
        <v>0</v>
      </c>
      <c r="M14" s="21">
        <v>0</v>
      </c>
      <c r="N14" s="21">
        <f t="shared" si="7"/>
        <v>0</v>
      </c>
      <c r="P14" s="21"/>
    </row>
    <row r="15" spans="1:17">
      <c r="A15" s="17"/>
      <c r="B15" s="22" t="s">
        <v>410</v>
      </c>
      <c r="C15" s="1" t="s">
        <v>27</v>
      </c>
      <c r="D15" s="1" t="s">
        <v>28</v>
      </c>
      <c r="E15" s="23">
        <v>0</v>
      </c>
      <c r="F15" s="20">
        <f t="shared" si="2"/>
        <v>0</v>
      </c>
      <c r="G15" s="23">
        <v>0</v>
      </c>
      <c r="H15" s="20">
        <f t="shared" si="3"/>
        <v>0</v>
      </c>
      <c r="I15" s="23">
        <v>22776</v>
      </c>
      <c r="J15" s="20">
        <f t="shared" si="4"/>
        <v>20498</v>
      </c>
      <c r="K15" s="20">
        <f t="shared" si="5"/>
        <v>20498</v>
      </c>
      <c r="L15" s="21">
        <f t="shared" si="6"/>
        <v>8481</v>
      </c>
      <c r="M15" s="21">
        <v>0</v>
      </c>
      <c r="N15" s="21">
        <f t="shared" si="7"/>
        <v>8481</v>
      </c>
      <c r="P15" s="21"/>
    </row>
    <row r="16" spans="1:17">
      <c r="A16" s="17"/>
      <c r="B16" s="22" t="s">
        <v>411</v>
      </c>
      <c r="C16" s="1" t="s">
        <v>29</v>
      </c>
      <c r="D16" s="1" t="s">
        <v>24</v>
      </c>
      <c r="E16" s="23">
        <v>18720</v>
      </c>
      <c r="F16" s="20">
        <f t="shared" si="2"/>
        <v>27144</v>
      </c>
      <c r="G16" s="23">
        <v>0</v>
      </c>
      <c r="H16" s="20">
        <f t="shared" si="3"/>
        <v>0</v>
      </c>
      <c r="I16" s="23">
        <v>0</v>
      </c>
      <c r="J16" s="20">
        <f t="shared" si="4"/>
        <v>0</v>
      </c>
      <c r="K16" s="20">
        <f t="shared" si="5"/>
        <v>27144</v>
      </c>
      <c r="L16" s="21">
        <f t="shared" si="6"/>
        <v>11231</v>
      </c>
      <c r="M16" s="21">
        <v>0</v>
      </c>
      <c r="N16" s="21">
        <f t="shared" si="7"/>
        <v>11231</v>
      </c>
      <c r="P16" s="21"/>
    </row>
    <row r="17" spans="1:16">
      <c r="A17" s="17"/>
      <c r="B17" s="22" t="s">
        <v>412</v>
      </c>
      <c r="C17" s="1" t="s">
        <v>30</v>
      </c>
      <c r="D17" s="1" t="s">
        <v>28</v>
      </c>
      <c r="E17" s="23">
        <v>0</v>
      </c>
      <c r="F17" s="20">
        <f t="shared" si="2"/>
        <v>0</v>
      </c>
      <c r="G17" s="23">
        <v>0</v>
      </c>
      <c r="H17" s="20">
        <f t="shared" si="3"/>
        <v>0</v>
      </c>
      <c r="I17" s="23">
        <v>0</v>
      </c>
      <c r="J17" s="20">
        <f t="shared" si="4"/>
        <v>0</v>
      </c>
      <c r="K17" s="20">
        <f t="shared" si="5"/>
        <v>0</v>
      </c>
      <c r="L17" s="21">
        <f t="shared" si="6"/>
        <v>0</v>
      </c>
      <c r="M17" s="21">
        <v>0</v>
      </c>
      <c r="N17" s="21">
        <f t="shared" si="7"/>
        <v>0</v>
      </c>
      <c r="P17" s="21"/>
    </row>
    <row r="18" spans="1:16">
      <c r="A18" s="17"/>
      <c r="B18" s="22" t="s">
        <v>413</v>
      </c>
      <c r="C18" s="1" t="s">
        <v>31</v>
      </c>
      <c r="D18" s="1" t="s">
        <v>32</v>
      </c>
      <c r="E18" s="23">
        <v>0</v>
      </c>
      <c r="F18" s="20">
        <f t="shared" si="2"/>
        <v>0</v>
      </c>
      <c r="G18" s="23">
        <v>0</v>
      </c>
      <c r="H18" s="20">
        <f t="shared" si="3"/>
        <v>0</v>
      </c>
      <c r="I18" s="23">
        <v>0</v>
      </c>
      <c r="J18" s="20">
        <f t="shared" si="4"/>
        <v>0</v>
      </c>
      <c r="K18" s="20">
        <f t="shared" si="5"/>
        <v>0</v>
      </c>
      <c r="L18" s="21">
        <f t="shared" si="6"/>
        <v>0</v>
      </c>
      <c r="M18" s="21">
        <v>0</v>
      </c>
      <c r="N18" s="21">
        <f t="shared" si="7"/>
        <v>0</v>
      </c>
      <c r="P18" s="21"/>
    </row>
    <row r="19" spans="1:16">
      <c r="A19" s="17"/>
      <c r="B19" s="22" t="s">
        <v>414</v>
      </c>
      <c r="C19" s="1" t="s">
        <v>33</v>
      </c>
      <c r="D19" s="1" t="s">
        <v>34</v>
      </c>
      <c r="E19" s="23">
        <v>4211</v>
      </c>
      <c r="F19" s="20">
        <f t="shared" si="2"/>
        <v>6106</v>
      </c>
      <c r="G19" s="23">
        <v>0</v>
      </c>
      <c r="H19" s="20">
        <f t="shared" si="3"/>
        <v>0</v>
      </c>
      <c r="I19" s="23">
        <v>0</v>
      </c>
      <c r="J19" s="20">
        <f t="shared" si="4"/>
        <v>0</v>
      </c>
      <c r="K19" s="20">
        <f t="shared" si="5"/>
        <v>6106</v>
      </c>
      <c r="L19" s="21">
        <f t="shared" si="6"/>
        <v>2526</v>
      </c>
      <c r="M19" s="21">
        <v>0</v>
      </c>
      <c r="N19" s="21">
        <f t="shared" si="7"/>
        <v>2526</v>
      </c>
      <c r="P19" s="21"/>
    </row>
    <row r="20" spans="1:16">
      <c r="A20" s="17"/>
      <c r="B20" s="22" t="s">
        <v>415</v>
      </c>
      <c r="C20" s="1" t="s">
        <v>35</v>
      </c>
      <c r="D20" s="1" t="s">
        <v>34</v>
      </c>
      <c r="E20" s="23">
        <v>0</v>
      </c>
      <c r="F20" s="20">
        <f t="shared" si="2"/>
        <v>0</v>
      </c>
      <c r="G20" s="23">
        <v>0</v>
      </c>
      <c r="H20" s="20">
        <f t="shared" si="3"/>
        <v>0</v>
      </c>
      <c r="I20" s="23">
        <v>0</v>
      </c>
      <c r="J20" s="20">
        <f t="shared" si="4"/>
        <v>0</v>
      </c>
      <c r="K20" s="20">
        <f t="shared" si="5"/>
        <v>0</v>
      </c>
      <c r="L20" s="21">
        <f t="shared" si="6"/>
        <v>0</v>
      </c>
      <c r="M20" s="21">
        <v>0</v>
      </c>
      <c r="N20" s="21">
        <f t="shared" si="7"/>
        <v>0</v>
      </c>
      <c r="P20" s="21"/>
    </row>
    <row r="21" spans="1:16">
      <c r="A21" s="17"/>
      <c r="B21" s="22" t="s">
        <v>416</v>
      </c>
      <c r="C21" s="1" t="s">
        <v>36</v>
      </c>
      <c r="D21" s="1" t="s">
        <v>34</v>
      </c>
      <c r="E21" s="23">
        <v>0</v>
      </c>
      <c r="F21" s="20">
        <f t="shared" si="2"/>
        <v>0</v>
      </c>
      <c r="G21" s="23">
        <v>0</v>
      </c>
      <c r="H21" s="20">
        <f t="shared" si="3"/>
        <v>0</v>
      </c>
      <c r="I21" s="23">
        <v>13500</v>
      </c>
      <c r="J21" s="20">
        <f t="shared" si="4"/>
        <v>12150</v>
      </c>
      <c r="K21" s="20">
        <f t="shared" si="5"/>
        <v>12150</v>
      </c>
      <c r="L21" s="21">
        <f t="shared" si="6"/>
        <v>5027</v>
      </c>
      <c r="M21" s="21">
        <v>0</v>
      </c>
      <c r="N21" s="21">
        <f t="shared" si="7"/>
        <v>5027</v>
      </c>
      <c r="P21" s="21"/>
    </row>
    <row r="22" spans="1:16">
      <c r="A22" s="17"/>
      <c r="B22" s="22" t="s">
        <v>417</v>
      </c>
      <c r="C22" s="1" t="s">
        <v>37</v>
      </c>
      <c r="D22" s="1" t="s">
        <v>38</v>
      </c>
      <c r="E22" s="23">
        <v>0</v>
      </c>
      <c r="F22" s="20">
        <f t="shared" si="2"/>
        <v>0</v>
      </c>
      <c r="G22" s="23">
        <v>0</v>
      </c>
      <c r="H22" s="20">
        <f t="shared" si="3"/>
        <v>0</v>
      </c>
      <c r="I22" s="23">
        <v>16565</v>
      </c>
      <c r="J22" s="20">
        <f t="shared" si="4"/>
        <v>14909</v>
      </c>
      <c r="K22" s="20">
        <f t="shared" si="5"/>
        <v>14909</v>
      </c>
      <c r="L22" s="21">
        <f t="shared" si="6"/>
        <v>6168</v>
      </c>
      <c r="M22" s="21">
        <v>0</v>
      </c>
      <c r="N22" s="21">
        <f t="shared" si="7"/>
        <v>6168</v>
      </c>
      <c r="P22" s="21"/>
    </row>
    <row r="23" spans="1:16">
      <c r="A23" s="17"/>
      <c r="B23" s="22" t="s">
        <v>418</v>
      </c>
      <c r="C23" s="1" t="s">
        <v>39</v>
      </c>
      <c r="D23" s="1" t="s">
        <v>38</v>
      </c>
      <c r="E23" s="23">
        <v>0</v>
      </c>
      <c r="F23" s="20">
        <f t="shared" si="2"/>
        <v>0</v>
      </c>
      <c r="G23" s="23">
        <v>0</v>
      </c>
      <c r="H23" s="20">
        <f t="shared" si="3"/>
        <v>0</v>
      </c>
      <c r="I23" s="23">
        <v>0</v>
      </c>
      <c r="J23" s="20">
        <f t="shared" si="4"/>
        <v>0</v>
      </c>
      <c r="K23" s="20">
        <f t="shared" si="5"/>
        <v>0</v>
      </c>
      <c r="L23" s="21">
        <f t="shared" si="6"/>
        <v>0</v>
      </c>
      <c r="M23" s="21">
        <v>0</v>
      </c>
      <c r="N23" s="21">
        <f t="shared" si="7"/>
        <v>0</v>
      </c>
      <c r="P23" s="21"/>
    </row>
    <row r="24" spans="1:16">
      <c r="A24" s="17"/>
      <c r="B24" s="22" t="s">
        <v>419</v>
      </c>
      <c r="C24" s="1" t="s">
        <v>40</v>
      </c>
      <c r="D24" s="1" t="s">
        <v>41</v>
      </c>
      <c r="E24" s="23">
        <v>0</v>
      </c>
      <c r="F24" s="20">
        <f t="shared" si="2"/>
        <v>0</v>
      </c>
      <c r="G24" s="23">
        <v>0</v>
      </c>
      <c r="H24" s="20">
        <f t="shared" si="3"/>
        <v>0</v>
      </c>
      <c r="I24" s="23">
        <v>0</v>
      </c>
      <c r="J24" s="20">
        <f t="shared" si="4"/>
        <v>0</v>
      </c>
      <c r="K24" s="20">
        <f t="shared" si="5"/>
        <v>0</v>
      </c>
      <c r="L24" s="21">
        <f t="shared" si="6"/>
        <v>0</v>
      </c>
      <c r="M24" s="21">
        <v>0</v>
      </c>
      <c r="N24" s="21">
        <f t="shared" si="7"/>
        <v>0</v>
      </c>
      <c r="P24" s="21"/>
    </row>
    <row r="25" spans="1:16">
      <c r="A25" s="17"/>
      <c r="B25" s="22" t="s">
        <v>420</v>
      </c>
      <c r="C25" s="1" t="s">
        <v>42</v>
      </c>
      <c r="D25" s="1" t="s">
        <v>43</v>
      </c>
      <c r="E25" s="23">
        <v>0</v>
      </c>
      <c r="F25" s="20">
        <f t="shared" si="2"/>
        <v>0</v>
      </c>
      <c r="G25" s="23">
        <v>0</v>
      </c>
      <c r="H25" s="20">
        <f t="shared" si="3"/>
        <v>0</v>
      </c>
      <c r="I25" s="23">
        <v>0</v>
      </c>
      <c r="J25" s="20">
        <f t="shared" si="4"/>
        <v>0</v>
      </c>
      <c r="K25" s="20">
        <f t="shared" si="5"/>
        <v>0</v>
      </c>
      <c r="L25" s="21">
        <f t="shared" si="6"/>
        <v>0</v>
      </c>
      <c r="M25" s="21">
        <v>0</v>
      </c>
      <c r="N25" s="21">
        <f t="shared" si="7"/>
        <v>0</v>
      </c>
      <c r="P25" s="21"/>
    </row>
    <row r="26" spans="1:16">
      <c r="A26" s="17"/>
      <c r="B26" s="22" t="s">
        <v>421</v>
      </c>
      <c r="C26" s="1" t="s">
        <v>44</v>
      </c>
      <c r="D26" s="1" t="s">
        <v>45</v>
      </c>
      <c r="E26" s="23">
        <v>0</v>
      </c>
      <c r="F26" s="20">
        <f t="shared" si="2"/>
        <v>0</v>
      </c>
      <c r="G26" s="23">
        <v>0</v>
      </c>
      <c r="H26" s="20">
        <f t="shared" si="3"/>
        <v>0</v>
      </c>
      <c r="I26" s="23">
        <v>0</v>
      </c>
      <c r="J26" s="20">
        <f t="shared" si="4"/>
        <v>0</v>
      </c>
      <c r="K26" s="20">
        <f t="shared" si="5"/>
        <v>0</v>
      </c>
      <c r="L26" s="21">
        <f t="shared" si="6"/>
        <v>0</v>
      </c>
      <c r="M26" s="21">
        <v>0</v>
      </c>
      <c r="N26" s="21">
        <f t="shared" si="7"/>
        <v>0</v>
      </c>
      <c r="P26" s="21"/>
    </row>
    <row r="27" spans="1:16">
      <c r="A27" s="17"/>
      <c r="B27" s="22" t="s">
        <v>422</v>
      </c>
      <c r="C27" s="1" t="s">
        <v>46</v>
      </c>
      <c r="D27" s="1" t="s">
        <v>45</v>
      </c>
      <c r="E27" s="23">
        <v>0</v>
      </c>
      <c r="F27" s="20">
        <f t="shared" si="2"/>
        <v>0</v>
      </c>
      <c r="G27" s="23">
        <v>10769</v>
      </c>
      <c r="H27" s="20">
        <f t="shared" si="3"/>
        <v>12384</v>
      </c>
      <c r="I27" s="23">
        <v>292</v>
      </c>
      <c r="J27" s="20">
        <f t="shared" si="4"/>
        <v>263</v>
      </c>
      <c r="K27" s="20">
        <f t="shared" si="5"/>
        <v>12647</v>
      </c>
      <c r="L27" s="21">
        <f t="shared" si="6"/>
        <v>5233</v>
      </c>
      <c r="M27" s="21">
        <v>0</v>
      </c>
      <c r="N27" s="21">
        <f t="shared" si="7"/>
        <v>5233</v>
      </c>
      <c r="P27" s="21"/>
    </row>
    <row r="28" spans="1:16">
      <c r="A28" s="17"/>
      <c r="B28" s="22" t="s">
        <v>423</v>
      </c>
      <c r="C28" s="1" t="s">
        <v>47</v>
      </c>
      <c r="D28" s="1" t="s">
        <v>48</v>
      </c>
      <c r="E28" s="23">
        <v>0</v>
      </c>
      <c r="F28" s="20">
        <f t="shared" si="2"/>
        <v>0</v>
      </c>
      <c r="G28" s="23">
        <v>0</v>
      </c>
      <c r="H28" s="20">
        <f t="shared" si="3"/>
        <v>0</v>
      </c>
      <c r="I28" s="23">
        <v>0</v>
      </c>
      <c r="J28" s="20">
        <f t="shared" si="4"/>
        <v>0</v>
      </c>
      <c r="K28" s="20">
        <f t="shared" si="5"/>
        <v>0</v>
      </c>
      <c r="L28" s="21">
        <f t="shared" si="6"/>
        <v>0</v>
      </c>
      <c r="M28" s="21">
        <v>0</v>
      </c>
      <c r="N28" s="21">
        <f t="shared" si="7"/>
        <v>0</v>
      </c>
      <c r="P28" s="21"/>
    </row>
    <row r="29" spans="1:16">
      <c r="A29" s="17"/>
      <c r="B29" s="22" t="s">
        <v>424</v>
      </c>
      <c r="C29" s="1" t="s">
        <v>49</v>
      </c>
      <c r="D29" s="1" t="s">
        <v>48</v>
      </c>
      <c r="E29" s="23">
        <v>0</v>
      </c>
      <c r="F29" s="20">
        <f t="shared" si="2"/>
        <v>0</v>
      </c>
      <c r="G29" s="23">
        <v>0</v>
      </c>
      <c r="H29" s="20">
        <f t="shared" si="3"/>
        <v>0</v>
      </c>
      <c r="I29" s="23">
        <v>0</v>
      </c>
      <c r="J29" s="20">
        <f t="shared" si="4"/>
        <v>0</v>
      </c>
      <c r="K29" s="20">
        <f t="shared" si="5"/>
        <v>0</v>
      </c>
      <c r="L29" s="21">
        <f t="shared" si="6"/>
        <v>0</v>
      </c>
      <c r="M29" s="21">
        <v>0</v>
      </c>
      <c r="N29" s="21">
        <f t="shared" si="7"/>
        <v>0</v>
      </c>
      <c r="P29" s="21"/>
    </row>
    <row r="30" spans="1:16">
      <c r="A30" s="17"/>
      <c r="B30" s="22" t="s">
        <v>425</v>
      </c>
      <c r="C30" s="1" t="s">
        <v>50</v>
      </c>
      <c r="D30" s="1" t="s">
        <v>51</v>
      </c>
      <c r="E30" s="23">
        <v>0</v>
      </c>
      <c r="F30" s="20">
        <f t="shared" si="2"/>
        <v>0</v>
      </c>
      <c r="G30" s="23">
        <v>0</v>
      </c>
      <c r="H30" s="20">
        <f t="shared" si="3"/>
        <v>0</v>
      </c>
      <c r="I30" s="23">
        <v>0</v>
      </c>
      <c r="J30" s="20">
        <f t="shared" si="4"/>
        <v>0</v>
      </c>
      <c r="K30" s="20">
        <f t="shared" si="5"/>
        <v>0</v>
      </c>
      <c r="L30" s="21">
        <f t="shared" si="6"/>
        <v>0</v>
      </c>
      <c r="M30" s="21">
        <v>0</v>
      </c>
      <c r="N30" s="21">
        <f t="shared" si="7"/>
        <v>0</v>
      </c>
      <c r="P30" s="21"/>
    </row>
    <row r="31" spans="1:16">
      <c r="A31" s="17"/>
      <c r="B31" s="22" t="s">
        <v>426</v>
      </c>
      <c r="C31" s="1" t="s">
        <v>52</v>
      </c>
      <c r="D31" s="1" t="s">
        <v>53</v>
      </c>
      <c r="E31" s="23">
        <v>0</v>
      </c>
      <c r="F31" s="20">
        <f t="shared" si="2"/>
        <v>0</v>
      </c>
      <c r="G31" s="23">
        <v>0</v>
      </c>
      <c r="H31" s="20">
        <f t="shared" si="3"/>
        <v>0</v>
      </c>
      <c r="I31" s="23">
        <v>0</v>
      </c>
      <c r="J31" s="20">
        <f t="shared" si="4"/>
        <v>0</v>
      </c>
      <c r="K31" s="20">
        <f t="shared" si="5"/>
        <v>0</v>
      </c>
      <c r="L31" s="21">
        <f t="shared" si="6"/>
        <v>0</v>
      </c>
      <c r="M31" s="21">
        <v>0</v>
      </c>
      <c r="N31" s="21">
        <f t="shared" si="7"/>
        <v>0</v>
      </c>
      <c r="P31" s="21"/>
    </row>
    <row r="32" spans="1:16">
      <c r="A32" s="17"/>
      <c r="B32" s="22" t="s">
        <v>427</v>
      </c>
      <c r="C32" s="1" t="s">
        <v>54</v>
      </c>
      <c r="D32" s="1" t="s">
        <v>53</v>
      </c>
      <c r="E32" s="23">
        <v>0</v>
      </c>
      <c r="F32" s="20">
        <f t="shared" si="2"/>
        <v>0</v>
      </c>
      <c r="G32" s="23">
        <v>0</v>
      </c>
      <c r="H32" s="20">
        <f t="shared" si="3"/>
        <v>0</v>
      </c>
      <c r="I32" s="23">
        <v>0</v>
      </c>
      <c r="J32" s="20">
        <f t="shared" si="4"/>
        <v>0</v>
      </c>
      <c r="K32" s="20">
        <f t="shared" si="5"/>
        <v>0</v>
      </c>
      <c r="L32" s="21">
        <f t="shared" si="6"/>
        <v>0</v>
      </c>
      <c r="M32" s="21">
        <v>0</v>
      </c>
      <c r="N32" s="21">
        <f t="shared" si="7"/>
        <v>0</v>
      </c>
      <c r="P32" s="21"/>
    </row>
    <row r="33" spans="1:16">
      <c r="A33" s="17"/>
      <c r="B33" s="22" t="s">
        <v>428</v>
      </c>
      <c r="C33" s="1" t="s">
        <v>55</v>
      </c>
      <c r="D33" s="1" t="s">
        <v>56</v>
      </c>
      <c r="E33" s="23">
        <v>0</v>
      </c>
      <c r="F33" s="20">
        <f t="shared" si="2"/>
        <v>0</v>
      </c>
      <c r="G33" s="23">
        <v>0</v>
      </c>
      <c r="H33" s="20">
        <f t="shared" si="3"/>
        <v>0</v>
      </c>
      <c r="I33" s="23">
        <v>14160</v>
      </c>
      <c r="J33" s="20">
        <f t="shared" si="4"/>
        <v>12744</v>
      </c>
      <c r="K33" s="20">
        <f t="shared" si="5"/>
        <v>12744</v>
      </c>
      <c r="L33" s="21">
        <f t="shared" si="6"/>
        <v>5273</v>
      </c>
      <c r="M33" s="21">
        <v>0</v>
      </c>
      <c r="N33" s="21">
        <f t="shared" si="7"/>
        <v>5273</v>
      </c>
      <c r="P33" s="21"/>
    </row>
    <row r="34" spans="1:16">
      <c r="A34" s="17"/>
      <c r="B34" s="22" t="s">
        <v>429</v>
      </c>
      <c r="C34" s="1" t="s">
        <v>57</v>
      </c>
      <c r="D34" s="1" t="s">
        <v>56</v>
      </c>
      <c r="E34" s="23">
        <v>0</v>
      </c>
      <c r="F34" s="20">
        <f t="shared" si="2"/>
        <v>0</v>
      </c>
      <c r="G34" s="23">
        <v>0</v>
      </c>
      <c r="H34" s="20">
        <f t="shared" si="3"/>
        <v>0</v>
      </c>
      <c r="I34" s="23">
        <v>0</v>
      </c>
      <c r="J34" s="20">
        <f t="shared" si="4"/>
        <v>0</v>
      </c>
      <c r="K34" s="20">
        <f t="shared" si="5"/>
        <v>0</v>
      </c>
      <c r="L34" s="21">
        <f t="shared" si="6"/>
        <v>0</v>
      </c>
      <c r="M34" s="21">
        <v>0</v>
      </c>
      <c r="N34" s="21">
        <f t="shared" si="7"/>
        <v>0</v>
      </c>
      <c r="P34" s="21"/>
    </row>
    <row r="35" spans="1:16">
      <c r="A35" s="17"/>
      <c r="B35" s="22" t="s">
        <v>430</v>
      </c>
      <c r="C35" s="1" t="s">
        <v>58</v>
      </c>
      <c r="D35" s="1" t="s">
        <v>59</v>
      </c>
      <c r="E35" s="23">
        <v>0</v>
      </c>
      <c r="F35" s="20">
        <f t="shared" si="2"/>
        <v>0</v>
      </c>
      <c r="G35" s="23">
        <v>0</v>
      </c>
      <c r="H35" s="20">
        <f t="shared" si="3"/>
        <v>0</v>
      </c>
      <c r="I35" s="23">
        <v>0</v>
      </c>
      <c r="J35" s="20">
        <f t="shared" si="4"/>
        <v>0</v>
      </c>
      <c r="K35" s="20">
        <f t="shared" si="5"/>
        <v>0</v>
      </c>
      <c r="L35" s="21">
        <f t="shared" si="6"/>
        <v>0</v>
      </c>
      <c r="M35" s="21">
        <v>0</v>
      </c>
      <c r="N35" s="21">
        <f t="shared" si="7"/>
        <v>0</v>
      </c>
      <c r="P35" s="21"/>
    </row>
    <row r="36" spans="1:16">
      <c r="A36" s="17"/>
      <c r="B36" s="22" t="s">
        <v>431</v>
      </c>
      <c r="C36" s="1" t="s">
        <v>60</v>
      </c>
      <c r="D36" s="1" t="s">
        <v>59</v>
      </c>
      <c r="E36" s="23">
        <v>0</v>
      </c>
      <c r="F36" s="20">
        <f t="shared" si="2"/>
        <v>0</v>
      </c>
      <c r="G36" s="23">
        <v>0</v>
      </c>
      <c r="H36" s="20">
        <f t="shared" si="3"/>
        <v>0</v>
      </c>
      <c r="I36" s="23">
        <v>0</v>
      </c>
      <c r="J36" s="20">
        <f t="shared" si="4"/>
        <v>0</v>
      </c>
      <c r="K36" s="20">
        <f t="shared" si="5"/>
        <v>0</v>
      </c>
      <c r="L36" s="21">
        <f t="shared" si="6"/>
        <v>0</v>
      </c>
      <c r="M36" s="21">
        <v>0</v>
      </c>
      <c r="N36" s="21">
        <f t="shared" si="7"/>
        <v>0</v>
      </c>
      <c r="P36" s="21"/>
    </row>
    <row r="37" spans="1:16">
      <c r="A37" s="17"/>
      <c r="B37" s="22" t="s">
        <v>432</v>
      </c>
      <c r="C37" s="1" t="s">
        <v>61</v>
      </c>
      <c r="D37" s="1" t="s">
        <v>18</v>
      </c>
      <c r="E37" s="23">
        <v>0</v>
      </c>
      <c r="F37" s="20">
        <f t="shared" si="2"/>
        <v>0</v>
      </c>
      <c r="G37" s="23">
        <v>0</v>
      </c>
      <c r="H37" s="20">
        <f t="shared" si="3"/>
        <v>0</v>
      </c>
      <c r="I37" s="23">
        <v>0</v>
      </c>
      <c r="J37" s="20">
        <f t="shared" si="4"/>
        <v>0</v>
      </c>
      <c r="K37" s="20">
        <f t="shared" si="5"/>
        <v>0</v>
      </c>
      <c r="L37" s="21">
        <f t="shared" si="6"/>
        <v>0</v>
      </c>
      <c r="M37" s="21">
        <v>0</v>
      </c>
      <c r="N37" s="21">
        <f t="shared" si="7"/>
        <v>0</v>
      </c>
      <c r="P37" s="21"/>
    </row>
    <row r="38" spans="1:16">
      <c r="A38" s="17"/>
      <c r="B38" s="22" t="s">
        <v>433</v>
      </c>
      <c r="C38" s="1" t="s">
        <v>62</v>
      </c>
      <c r="D38" s="1" t="s">
        <v>18</v>
      </c>
      <c r="E38" s="23">
        <v>0</v>
      </c>
      <c r="F38" s="20">
        <f t="shared" si="2"/>
        <v>0</v>
      </c>
      <c r="G38" s="23">
        <v>0</v>
      </c>
      <c r="H38" s="20">
        <f t="shared" si="3"/>
        <v>0</v>
      </c>
      <c r="I38" s="23">
        <v>0</v>
      </c>
      <c r="J38" s="20">
        <f t="shared" si="4"/>
        <v>0</v>
      </c>
      <c r="K38" s="20">
        <f t="shared" si="5"/>
        <v>0</v>
      </c>
      <c r="L38" s="21">
        <f t="shared" si="6"/>
        <v>0</v>
      </c>
      <c r="M38" s="21">
        <v>0</v>
      </c>
      <c r="N38" s="21">
        <f t="shared" si="7"/>
        <v>0</v>
      </c>
      <c r="P38" s="21"/>
    </row>
    <row r="39" spans="1:16">
      <c r="A39" s="17"/>
      <c r="B39" s="22" t="s">
        <v>434</v>
      </c>
      <c r="C39" s="1" t="s">
        <v>63</v>
      </c>
      <c r="D39" s="1" t="s">
        <v>64</v>
      </c>
      <c r="E39" s="23">
        <v>0</v>
      </c>
      <c r="F39" s="20">
        <f t="shared" si="2"/>
        <v>0</v>
      </c>
      <c r="G39" s="23">
        <v>0</v>
      </c>
      <c r="H39" s="20">
        <f t="shared" si="3"/>
        <v>0</v>
      </c>
      <c r="I39" s="23">
        <v>0</v>
      </c>
      <c r="J39" s="20">
        <f t="shared" si="4"/>
        <v>0</v>
      </c>
      <c r="K39" s="20">
        <f t="shared" si="5"/>
        <v>0</v>
      </c>
      <c r="L39" s="21">
        <f t="shared" si="6"/>
        <v>0</v>
      </c>
      <c r="M39" s="21">
        <v>0</v>
      </c>
      <c r="N39" s="21">
        <f t="shared" si="7"/>
        <v>0</v>
      </c>
      <c r="P39" s="21"/>
    </row>
    <row r="40" spans="1:16">
      <c r="A40" s="17"/>
      <c r="B40" s="22" t="s">
        <v>435</v>
      </c>
      <c r="C40" s="1" t="s">
        <v>65</v>
      </c>
      <c r="D40" s="1" t="s">
        <v>64</v>
      </c>
      <c r="E40" s="23">
        <v>0</v>
      </c>
      <c r="F40" s="20">
        <f t="shared" si="2"/>
        <v>0</v>
      </c>
      <c r="G40" s="23">
        <v>0</v>
      </c>
      <c r="H40" s="20">
        <f t="shared" si="3"/>
        <v>0</v>
      </c>
      <c r="I40" s="23">
        <v>0</v>
      </c>
      <c r="J40" s="20">
        <f t="shared" si="4"/>
        <v>0</v>
      </c>
      <c r="K40" s="20">
        <f t="shared" si="5"/>
        <v>0</v>
      </c>
      <c r="L40" s="21">
        <f t="shared" si="6"/>
        <v>0</v>
      </c>
      <c r="M40" s="21">
        <v>0</v>
      </c>
      <c r="N40" s="21">
        <f t="shared" si="7"/>
        <v>0</v>
      </c>
      <c r="P40" s="21"/>
    </row>
    <row r="41" spans="1:16">
      <c r="A41" s="17"/>
      <c r="B41" s="22" t="s">
        <v>436</v>
      </c>
      <c r="C41" s="1" t="s">
        <v>66</v>
      </c>
      <c r="D41" s="1" t="s">
        <v>67</v>
      </c>
      <c r="E41" s="23">
        <v>0</v>
      </c>
      <c r="F41" s="20">
        <f t="shared" si="2"/>
        <v>0</v>
      </c>
      <c r="G41" s="23">
        <v>0</v>
      </c>
      <c r="H41" s="20">
        <f t="shared" si="3"/>
        <v>0</v>
      </c>
      <c r="I41" s="23">
        <v>0</v>
      </c>
      <c r="J41" s="20">
        <f t="shared" si="4"/>
        <v>0</v>
      </c>
      <c r="K41" s="20">
        <f t="shared" si="5"/>
        <v>0</v>
      </c>
      <c r="L41" s="21">
        <f t="shared" si="6"/>
        <v>0</v>
      </c>
      <c r="M41" s="21">
        <v>0</v>
      </c>
      <c r="N41" s="21">
        <f t="shared" si="7"/>
        <v>0</v>
      </c>
      <c r="P41" s="21"/>
    </row>
    <row r="42" spans="1:16">
      <c r="A42" s="17"/>
      <c r="B42" s="22" t="s">
        <v>437</v>
      </c>
      <c r="C42" s="1" t="s">
        <v>68</v>
      </c>
      <c r="D42" s="1" t="s">
        <v>69</v>
      </c>
      <c r="E42" s="23">
        <v>0</v>
      </c>
      <c r="F42" s="20">
        <f t="shared" si="2"/>
        <v>0</v>
      </c>
      <c r="G42" s="23">
        <v>0</v>
      </c>
      <c r="H42" s="20">
        <f t="shared" si="3"/>
        <v>0</v>
      </c>
      <c r="I42" s="23">
        <v>0</v>
      </c>
      <c r="J42" s="20">
        <f t="shared" si="4"/>
        <v>0</v>
      </c>
      <c r="K42" s="20">
        <f t="shared" si="5"/>
        <v>0</v>
      </c>
      <c r="L42" s="21">
        <f t="shared" si="6"/>
        <v>0</v>
      </c>
      <c r="M42" s="21">
        <v>0</v>
      </c>
      <c r="N42" s="21">
        <f t="shared" si="7"/>
        <v>0</v>
      </c>
      <c r="P42" s="21"/>
    </row>
    <row r="43" spans="1:16">
      <c r="A43" s="17"/>
      <c r="B43" s="22" t="s">
        <v>438</v>
      </c>
      <c r="C43" s="1" t="s">
        <v>70</v>
      </c>
      <c r="D43" s="1" t="s">
        <v>69</v>
      </c>
      <c r="E43" s="23">
        <v>0</v>
      </c>
      <c r="F43" s="20">
        <f t="shared" si="2"/>
        <v>0</v>
      </c>
      <c r="G43" s="23">
        <v>0</v>
      </c>
      <c r="H43" s="20">
        <f t="shared" si="3"/>
        <v>0</v>
      </c>
      <c r="I43" s="23">
        <v>4630</v>
      </c>
      <c r="J43" s="20">
        <f t="shared" si="4"/>
        <v>4167</v>
      </c>
      <c r="K43" s="20">
        <f t="shared" si="5"/>
        <v>4167</v>
      </c>
      <c r="L43" s="21">
        <f t="shared" si="6"/>
        <v>1724</v>
      </c>
      <c r="M43" s="21">
        <v>0</v>
      </c>
      <c r="N43" s="21">
        <f t="shared" si="7"/>
        <v>1724</v>
      </c>
      <c r="P43" s="21"/>
    </row>
    <row r="44" spans="1:16">
      <c r="A44" s="17"/>
      <c r="B44" s="22" t="s">
        <v>439</v>
      </c>
      <c r="C44" s="1" t="s">
        <v>71</v>
      </c>
      <c r="D44" s="1" t="s">
        <v>69</v>
      </c>
      <c r="E44" s="23">
        <v>0</v>
      </c>
      <c r="F44" s="20">
        <f t="shared" si="2"/>
        <v>0</v>
      </c>
      <c r="G44" s="23">
        <v>1202</v>
      </c>
      <c r="H44" s="20">
        <f t="shared" si="3"/>
        <v>1382</v>
      </c>
      <c r="I44" s="23">
        <v>0</v>
      </c>
      <c r="J44" s="20">
        <f t="shared" si="4"/>
        <v>0</v>
      </c>
      <c r="K44" s="20">
        <f t="shared" si="5"/>
        <v>1382</v>
      </c>
      <c r="L44" s="21">
        <f t="shared" si="6"/>
        <v>572</v>
      </c>
      <c r="M44" s="21">
        <v>0</v>
      </c>
      <c r="N44" s="21">
        <f t="shared" si="7"/>
        <v>572</v>
      </c>
      <c r="P44" s="21"/>
    </row>
    <row r="45" spans="1:16">
      <c r="A45" s="17"/>
      <c r="B45" s="22" t="s">
        <v>440</v>
      </c>
      <c r="C45" s="1" t="s">
        <v>72</v>
      </c>
      <c r="D45" s="1" t="s">
        <v>69</v>
      </c>
      <c r="E45" s="23">
        <v>0</v>
      </c>
      <c r="F45" s="20">
        <f t="shared" si="2"/>
        <v>0</v>
      </c>
      <c r="G45" s="23">
        <v>0</v>
      </c>
      <c r="H45" s="20">
        <f t="shared" si="3"/>
        <v>0</v>
      </c>
      <c r="I45" s="23">
        <v>0</v>
      </c>
      <c r="J45" s="20">
        <f t="shared" si="4"/>
        <v>0</v>
      </c>
      <c r="K45" s="20">
        <f t="shared" si="5"/>
        <v>0</v>
      </c>
      <c r="L45" s="21">
        <f t="shared" si="6"/>
        <v>0</v>
      </c>
      <c r="M45" s="21">
        <v>0</v>
      </c>
      <c r="N45" s="21">
        <f t="shared" si="7"/>
        <v>0</v>
      </c>
      <c r="P45" s="21"/>
    </row>
    <row r="46" spans="1:16">
      <c r="A46" s="17"/>
      <c r="B46" s="22" t="s">
        <v>441</v>
      </c>
      <c r="C46" s="1" t="s">
        <v>73</v>
      </c>
      <c r="D46" s="1" t="s">
        <v>69</v>
      </c>
      <c r="E46" s="23">
        <v>0</v>
      </c>
      <c r="F46" s="20">
        <f t="shared" si="2"/>
        <v>0</v>
      </c>
      <c r="G46" s="23">
        <v>292</v>
      </c>
      <c r="H46" s="20">
        <f t="shared" si="3"/>
        <v>336</v>
      </c>
      <c r="I46" s="23">
        <v>0</v>
      </c>
      <c r="J46" s="20">
        <f t="shared" si="4"/>
        <v>0</v>
      </c>
      <c r="K46" s="20">
        <f t="shared" si="5"/>
        <v>336</v>
      </c>
      <c r="L46" s="21">
        <f t="shared" si="6"/>
        <v>139</v>
      </c>
      <c r="M46" s="21">
        <v>0</v>
      </c>
      <c r="N46" s="21">
        <f t="shared" si="7"/>
        <v>139</v>
      </c>
      <c r="P46" s="21"/>
    </row>
    <row r="47" spans="1:16">
      <c r="A47" s="17"/>
      <c r="B47" s="22" t="s">
        <v>442</v>
      </c>
      <c r="C47" s="1" t="s">
        <v>74</v>
      </c>
      <c r="D47" s="1" t="s">
        <v>75</v>
      </c>
      <c r="E47" s="23">
        <v>0</v>
      </c>
      <c r="F47" s="20">
        <f t="shared" si="2"/>
        <v>0</v>
      </c>
      <c r="G47" s="23">
        <v>0</v>
      </c>
      <c r="H47" s="20">
        <f t="shared" si="3"/>
        <v>0</v>
      </c>
      <c r="I47" s="23">
        <v>0</v>
      </c>
      <c r="J47" s="20">
        <f t="shared" si="4"/>
        <v>0</v>
      </c>
      <c r="K47" s="20">
        <f t="shared" si="5"/>
        <v>0</v>
      </c>
      <c r="L47" s="21">
        <f t="shared" si="6"/>
        <v>0</v>
      </c>
      <c r="M47" s="21">
        <v>0</v>
      </c>
      <c r="N47" s="21">
        <f t="shared" si="7"/>
        <v>0</v>
      </c>
      <c r="P47" s="21"/>
    </row>
    <row r="48" spans="1:16">
      <c r="A48" s="17"/>
      <c r="B48" s="22" t="s">
        <v>443</v>
      </c>
      <c r="C48" s="1" t="s">
        <v>76</v>
      </c>
      <c r="D48" s="1" t="s">
        <v>75</v>
      </c>
      <c r="E48" s="23">
        <v>0</v>
      </c>
      <c r="F48" s="20">
        <f t="shared" si="2"/>
        <v>0</v>
      </c>
      <c r="G48" s="23">
        <v>0</v>
      </c>
      <c r="H48" s="20">
        <f t="shared" si="3"/>
        <v>0</v>
      </c>
      <c r="I48" s="23">
        <v>6510</v>
      </c>
      <c r="J48" s="20">
        <f t="shared" si="4"/>
        <v>5859</v>
      </c>
      <c r="K48" s="20">
        <f t="shared" si="5"/>
        <v>5859</v>
      </c>
      <c r="L48" s="21">
        <f t="shared" si="6"/>
        <v>2424</v>
      </c>
      <c r="M48" s="21">
        <v>0</v>
      </c>
      <c r="N48" s="21">
        <f t="shared" si="7"/>
        <v>2424</v>
      </c>
      <c r="P48" s="21"/>
    </row>
    <row r="49" spans="1:16">
      <c r="A49" s="17"/>
      <c r="B49" s="22" t="s">
        <v>444</v>
      </c>
      <c r="C49" s="1" t="s">
        <v>77</v>
      </c>
      <c r="D49" s="1" t="s">
        <v>78</v>
      </c>
      <c r="E49" s="23">
        <v>0</v>
      </c>
      <c r="F49" s="20">
        <f t="shared" si="2"/>
        <v>0</v>
      </c>
      <c r="G49" s="23">
        <v>0</v>
      </c>
      <c r="H49" s="20">
        <f t="shared" si="3"/>
        <v>0</v>
      </c>
      <c r="I49" s="23">
        <v>0</v>
      </c>
      <c r="J49" s="20">
        <f t="shared" si="4"/>
        <v>0</v>
      </c>
      <c r="K49" s="20">
        <f t="shared" si="5"/>
        <v>0</v>
      </c>
      <c r="L49" s="21">
        <f t="shared" si="6"/>
        <v>0</v>
      </c>
      <c r="M49" s="21">
        <v>0</v>
      </c>
      <c r="N49" s="21">
        <f t="shared" si="7"/>
        <v>0</v>
      </c>
      <c r="P49" s="21"/>
    </row>
    <row r="50" spans="1:16">
      <c r="A50" s="17"/>
      <c r="B50" s="22" t="s">
        <v>445</v>
      </c>
      <c r="C50" s="1" t="s">
        <v>79</v>
      </c>
      <c r="D50" s="1" t="s">
        <v>80</v>
      </c>
      <c r="E50" s="23">
        <v>0</v>
      </c>
      <c r="F50" s="20">
        <f t="shared" si="2"/>
        <v>0</v>
      </c>
      <c r="G50" s="23">
        <v>18925</v>
      </c>
      <c r="H50" s="20">
        <f t="shared" si="3"/>
        <v>21764</v>
      </c>
      <c r="I50" s="23">
        <v>568</v>
      </c>
      <c r="J50" s="20">
        <f t="shared" si="4"/>
        <v>511</v>
      </c>
      <c r="K50" s="20">
        <f t="shared" si="5"/>
        <v>22275</v>
      </c>
      <c r="L50" s="21">
        <f t="shared" si="6"/>
        <v>9216</v>
      </c>
      <c r="M50" s="21">
        <v>0</v>
      </c>
      <c r="N50" s="21">
        <f t="shared" si="7"/>
        <v>9216</v>
      </c>
      <c r="P50" s="21"/>
    </row>
    <row r="51" spans="1:16">
      <c r="A51" s="17"/>
      <c r="B51" s="22" t="s">
        <v>446</v>
      </c>
      <c r="C51" s="1" t="s">
        <v>81</v>
      </c>
      <c r="D51" s="1" t="s">
        <v>80</v>
      </c>
      <c r="E51" s="23">
        <v>0</v>
      </c>
      <c r="F51" s="20">
        <f t="shared" si="2"/>
        <v>0</v>
      </c>
      <c r="G51" s="23">
        <v>0</v>
      </c>
      <c r="H51" s="20">
        <f t="shared" si="3"/>
        <v>0</v>
      </c>
      <c r="I51" s="23">
        <v>0</v>
      </c>
      <c r="J51" s="20">
        <f t="shared" si="4"/>
        <v>0</v>
      </c>
      <c r="K51" s="20">
        <f t="shared" si="5"/>
        <v>0</v>
      </c>
      <c r="L51" s="21">
        <f t="shared" si="6"/>
        <v>0</v>
      </c>
      <c r="M51" s="21">
        <v>0</v>
      </c>
      <c r="N51" s="21">
        <f t="shared" si="7"/>
        <v>0</v>
      </c>
      <c r="P51" s="21"/>
    </row>
    <row r="52" spans="1:16">
      <c r="A52" s="17"/>
      <c r="B52" s="22" t="s">
        <v>447</v>
      </c>
      <c r="C52" s="1" t="s">
        <v>82</v>
      </c>
      <c r="D52" s="1" t="s">
        <v>83</v>
      </c>
      <c r="E52" s="23">
        <v>0</v>
      </c>
      <c r="F52" s="20">
        <f t="shared" si="2"/>
        <v>0</v>
      </c>
      <c r="G52" s="23">
        <v>0</v>
      </c>
      <c r="H52" s="20">
        <f t="shared" si="3"/>
        <v>0</v>
      </c>
      <c r="I52" s="23">
        <v>0</v>
      </c>
      <c r="J52" s="20">
        <f t="shared" si="4"/>
        <v>0</v>
      </c>
      <c r="K52" s="20">
        <f t="shared" si="5"/>
        <v>0</v>
      </c>
      <c r="L52" s="21">
        <f t="shared" si="6"/>
        <v>0</v>
      </c>
      <c r="M52" s="21">
        <v>0</v>
      </c>
      <c r="N52" s="21">
        <f t="shared" si="7"/>
        <v>0</v>
      </c>
      <c r="P52" s="21"/>
    </row>
    <row r="53" spans="1:16">
      <c r="A53" s="17"/>
      <c r="B53" s="22" t="s">
        <v>448</v>
      </c>
      <c r="C53" s="1" t="s">
        <v>84</v>
      </c>
      <c r="D53" s="1" t="s">
        <v>83</v>
      </c>
      <c r="E53" s="23">
        <v>0</v>
      </c>
      <c r="F53" s="20">
        <f t="shared" si="2"/>
        <v>0</v>
      </c>
      <c r="G53" s="23">
        <v>0</v>
      </c>
      <c r="H53" s="20">
        <f t="shared" si="3"/>
        <v>0</v>
      </c>
      <c r="I53" s="23">
        <v>0</v>
      </c>
      <c r="J53" s="20">
        <f t="shared" si="4"/>
        <v>0</v>
      </c>
      <c r="K53" s="20">
        <f t="shared" si="5"/>
        <v>0</v>
      </c>
      <c r="L53" s="21">
        <f t="shared" si="6"/>
        <v>0</v>
      </c>
      <c r="M53" s="21">
        <v>0</v>
      </c>
      <c r="N53" s="21">
        <f t="shared" si="7"/>
        <v>0</v>
      </c>
      <c r="P53" s="21"/>
    </row>
    <row r="54" spans="1:16">
      <c r="A54" s="17"/>
      <c r="B54" s="22" t="s">
        <v>449</v>
      </c>
      <c r="C54" s="1" t="s">
        <v>85</v>
      </c>
      <c r="D54" s="1" t="s">
        <v>86</v>
      </c>
      <c r="E54" s="23">
        <v>0</v>
      </c>
      <c r="F54" s="20">
        <f t="shared" si="2"/>
        <v>0</v>
      </c>
      <c r="G54" s="23">
        <v>0</v>
      </c>
      <c r="H54" s="20">
        <f t="shared" si="3"/>
        <v>0</v>
      </c>
      <c r="I54" s="23">
        <v>6068</v>
      </c>
      <c r="J54" s="20">
        <f t="shared" si="4"/>
        <v>5461</v>
      </c>
      <c r="K54" s="20">
        <f t="shared" si="5"/>
        <v>5461</v>
      </c>
      <c r="L54" s="21">
        <f t="shared" si="6"/>
        <v>2259</v>
      </c>
      <c r="M54" s="21">
        <v>0</v>
      </c>
      <c r="N54" s="21">
        <f t="shared" si="7"/>
        <v>2259</v>
      </c>
      <c r="P54" s="21"/>
    </row>
    <row r="55" spans="1:16">
      <c r="A55" s="17"/>
      <c r="B55" s="22" t="s">
        <v>450</v>
      </c>
      <c r="C55" s="1" t="s">
        <v>87</v>
      </c>
      <c r="D55" s="1" t="s">
        <v>86</v>
      </c>
      <c r="E55" s="23">
        <v>0</v>
      </c>
      <c r="F55" s="20">
        <f t="shared" si="2"/>
        <v>0</v>
      </c>
      <c r="G55" s="23">
        <v>0</v>
      </c>
      <c r="H55" s="20">
        <f t="shared" si="3"/>
        <v>0</v>
      </c>
      <c r="I55" s="23">
        <v>0</v>
      </c>
      <c r="J55" s="20">
        <f t="shared" si="4"/>
        <v>0</v>
      </c>
      <c r="K55" s="20">
        <f t="shared" si="5"/>
        <v>0</v>
      </c>
      <c r="L55" s="21">
        <f t="shared" si="6"/>
        <v>0</v>
      </c>
      <c r="M55" s="21">
        <v>0</v>
      </c>
      <c r="N55" s="21">
        <f t="shared" si="7"/>
        <v>0</v>
      </c>
      <c r="P55" s="21"/>
    </row>
    <row r="56" spans="1:16">
      <c r="A56" s="17"/>
      <c r="B56" s="22" t="s">
        <v>451</v>
      </c>
      <c r="C56" s="1" t="s">
        <v>88</v>
      </c>
      <c r="D56" s="1" t="s">
        <v>86</v>
      </c>
      <c r="E56" s="23">
        <v>0</v>
      </c>
      <c r="F56" s="20">
        <f t="shared" si="2"/>
        <v>0</v>
      </c>
      <c r="G56" s="23">
        <v>0</v>
      </c>
      <c r="H56" s="20">
        <f t="shared" si="3"/>
        <v>0</v>
      </c>
      <c r="I56" s="23">
        <v>0</v>
      </c>
      <c r="J56" s="20">
        <f t="shared" si="4"/>
        <v>0</v>
      </c>
      <c r="K56" s="20">
        <f t="shared" si="5"/>
        <v>0</v>
      </c>
      <c r="L56" s="21">
        <f t="shared" si="6"/>
        <v>0</v>
      </c>
      <c r="M56" s="21">
        <v>0</v>
      </c>
      <c r="N56" s="21">
        <f t="shared" si="7"/>
        <v>0</v>
      </c>
      <c r="P56" s="21"/>
    </row>
    <row r="57" spans="1:16">
      <c r="A57" s="17"/>
      <c r="B57" s="22" t="s">
        <v>452</v>
      </c>
      <c r="C57" s="1" t="s">
        <v>89</v>
      </c>
      <c r="D57" s="1" t="s">
        <v>90</v>
      </c>
      <c r="E57" s="23">
        <v>0</v>
      </c>
      <c r="F57" s="20">
        <f t="shared" si="2"/>
        <v>0</v>
      </c>
      <c r="G57" s="23">
        <v>0</v>
      </c>
      <c r="H57" s="20">
        <f t="shared" si="3"/>
        <v>0</v>
      </c>
      <c r="I57" s="23">
        <v>0</v>
      </c>
      <c r="J57" s="20">
        <f t="shared" si="4"/>
        <v>0</v>
      </c>
      <c r="K57" s="20">
        <f t="shared" si="5"/>
        <v>0</v>
      </c>
      <c r="L57" s="21">
        <f t="shared" si="6"/>
        <v>0</v>
      </c>
      <c r="M57" s="21">
        <v>0</v>
      </c>
      <c r="N57" s="21">
        <f t="shared" si="7"/>
        <v>0</v>
      </c>
      <c r="P57" s="21"/>
    </row>
    <row r="58" spans="1:16">
      <c r="A58" s="17"/>
      <c r="B58" s="22" t="s">
        <v>453</v>
      </c>
      <c r="C58" s="1" t="s">
        <v>91</v>
      </c>
      <c r="D58" s="1" t="s">
        <v>90</v>
      </c>
      <c r="E58" s="23">
        <v>0</v>
      </c>
      <c r="F58" s="20">
        <f t="shared" si="2"/>
        <v>0</v>
      </c>
      <c r="G58" s="23">
        <v>0</v>
      </c>
      <c r="H58" s="20">
        <f t="shared" si="3"/>
        <v>0</v>
      </c>
      <c r="I58" s="23">
        <v>21033</v>
      </c>
      <c r="J58" s="20">
        <f t="shared" si="4"/>
        <v>18930</v>
      </c>
      <c r="K58" s="20">
        <f t="shared" si="5"/>
        <v>18930</v>
      </c>
      <c r="L58" s="21">
        <f t="shared" si="6"/>
        <v>7832</v>
      </c>
      <c r="M58" s="21">
        <v>0</v>
      </c>
      <c r="N58" s="21">
        <f t="shared" si="7"/>
        <v>7832</v>
      </c>
      <c r="P58" s="21"/>
    </row>
    <row r="59" spans="1:16">
      <c r="A59" s="17"/>
      <c r="B59" s="22" t="s">
        <v>454</v>
      </c>
      <c r="C59" s="1" t="s">
        <v>92</v>
      </c>
      <c r="D59" s="1" t="s">
        <v>90</v>
      </c>
      <c r="E59" s="23">
        <v>0</v>
      </c>
      <c r="F59" s="20">
        <f t="shared" si="2"/>
        <v>0</v>
      </c>
      <c r="G59" s="23">
        <v>0</v>
      </c>
      <c r="H59" s="20">
        <f t="shared" si="3"/>
        <v>0</v>
      </c>
      <c r="I59" s="23">
        <v>25983</v>
      </c>
      <c r="J59" s="20">
        <f t="shared" si="4"/>
        <v>23385</v>
      </c>
      <c r="K59" s="20">
        <f t="shared" si="5"/>
        <v>23385</v>
      </c>
      <c r="L59" s="21">
        <f t="shared" si="6"/>
        <v>9675</v>
      </c>
      <c r="M59" s="21">
        <v>0</v>
      </c>
      <c r="N59" s="21">
        <f t="shared" si="7"/>
        <v>9675</v>
      </c>
      <c r="P59" s="21"/>
    </row>
    <row r="60" spans="1:16">
      <c r="A60" s="17"/>
      <c r="B60" s="22" t="s">
        <v>455</v>
      </c>
      <c r="C60" s="1" t="s">
        <v>93</v>
      </c>
      <c r="D60" s="1" t="s">
        <v>90</v>
      </c>
      <c r="E60" s="23">
        <v>696</v>
      </c>
      <c r="F60" s="20">
        <f t="shared" si="2"/>
        <v>1009</v>
      </c>
      <c r="G60" s="23">
        <v>0</v>
      </c>
      <c r="H60" s="20">
        <f t="shared" si="3"/>
        <v>0</v>
      </c>
      <c r="I60" s="23">
        <v>0</v>
      </c>
      <c r="J60" s="20">
        <f t="shared" si="4"/>
        <v>0</v>
      </c>
      <c r="K60" s="20">
        <f t="shared" si="5"/>
        <v>1009</v>
      </c>
      <c r="L60" s="21">
        <f t="shared" si="6"/>
        <v>417</v>
      </c>
      <c r="M60" s="21">
        <v>0</v>
      </c>
      <c r="N60" s="21">
        <f t="shared" si="7"/>
        <v>417</v>
      </c>
      <c r="P60" s="21"/>
    </row>
    <row r="61" spans="1:16">
      <c r="A61" s="17"/>
      <c r="B61" s="22" t="s">
        <v>456</v>
      </c>
      <c r="C61" s="1" t="s">
        <v>94</v>
      </c>
      <c r="D61" s="1" t="s">
        <v>90</v>
      </c>
      <c r="E61" s="23">
        <v>3058</v>
      </c>
      <c r="F61" s="20">
        <f t="shared" si="2"/>
        <v>4434</v>
      </c>
      <c r="G61" s="23">
        <v>0</v>
      </c>
      <c r="H61" s="20">
        <f t="shared" si="3"/>
        <v>0</v>
      </c>
      <c r="I61" s="23">
        <v>0</v>
      </c>
      <c r="J61" s="20">
        <f t="shared" si="4"/>
        <v>0</v>
      </c>
      <c r="K61" s="20">
        <f t="shared" si="5"/>
        <v>4434</v>
      </c>
      <c r="L61" s="21">
        <f t="shared" si="6"/>
        <v>1835</v>
      </c>
      <c r="M61" s="21">
        <v>-127</v>
      </c>
      <c r="N61" s="21">
        <f t="shared" si="7"/>
        <v>1708</v>
      </c>
      <c r="P61" s="21"/>
    </row>
    <row r="62" spans="1:16">
      <c r="A62" s="17"/>
      <c r="B62" s="22" t="s">
        <v>457</v>
      </c>
      <c r="C62" s="1" t="s">
        <v>95</v>
      </c>
      <c r="D62" s="1" t="s">
        <v>96</v>
      </c>
      <c r="E62" s="23">
        <v>0</v>
      </c>
      <c r="F62" s="20">
        <f t="shared" si="2"/>
        <v>0</v>
      </c>
      <c r="G62" s="23">
        <v>0</v>
      </c>
      <c r="H62" s="20">
        <f t="shared" si="3"/>
        <v>0</v>
      </c>
      <c r="I62" s="23">
        <v>5976</v>
      </c>
      <c r="J62" s="20">
        <f t="shared" si="4"/>
        <v>5378</v>
      </c>
      <c r="K62" s="20">
        <f t="shared" si="5"/>
        <v>5378</v>
      </c>
      <c r="L62" s="21">
        <f t="shared" si="6"/>
        <v>2225</v>
      </c>
      <c r="M62" s="21">
        <v>0</v>
      </c>
      <c r="N62" s="21">
        <f t="shared" si="7"/>
        <v>2225</v>
      </c>
      <c r="P62" s="21"/>
    </row>
    <row r="63" spans="1:16">
      <c r="A63" s="17"/>
      <c r="B63" s="22" t="s">
        <v>458</v>
      </c>
      <c r="C63" s="1" t="s">
        <v>97</v>
      </c>
      <c r="D63" s="1" t="s">
        <v>96</v>
      </c>
      <c r="E63" s="23">
        <v>0</v>
      </c>
      <c r="F63" s="20">
        <f t="shared" si="2"/>
        <v>0</v>
      </c>
      <c r="G63" s="23">
        <v>0</v>
      </c>
      <c r="H63" s="20">
        <f t="shared" si="3"/>
        <v>0</v>
      </c>
      <c r="I63" s="23">
        <v>4858</v>
      </c>
      <c r="J63" s="20">
        <f t="shared" si="4"/>
        <v>4372</v>
      </c>
      <c r="K63" s="20">
        <f t="shared" si="5"/>
        <v>4372</v>
      </c>
      <c r="L63" s="21">
        <f t="shared" si="6"/>
        <v>1809</v>
      </c>
      <c r="M63" s="21">
        <v>0</v>
      </c>
      <c r="N63" s="21">
        <f t="shared" si="7"/>
        <v>1809</v>
      </c>
      <c r="P63" s="21"/>
    </row>
    <row r="64" spans="1:16">
      <c r="A64" s="17"/>
      <c r="B64" s="22" t="s">
        <v>459</v>
      </c>
      <c r="C64" s="1" t="s">
        <v>98</v>
      </c>
      <c r="D64" s="1" t="s">
        <v>96</v>
      </c>
      <c r="E64" s="23">
        <v>0</v>
      </c>
      <c r="F64" s="20">
        <f t="shared" si="2"/>
        <v>0</v>
      </c>
      <c r="G64" s="23">
        <v>0</v>
      </c>
      <c r="H64" s="20">
        <f t="shared" si="3"/>
        <v>0</v>
      </c>
      <c r="I64" s="23">
        <v>0</v>
      </c>
      <c r="J64" s="20">
        <f t="shared" si="4"/>
        <v>0</v>
      </c>
      <c r="K64" s="20">
        <f t="shared" si="5"/>
        <v>0</v>
      </c>
      <c r="L64" s="21">
        <f t="shared" si="6"/>
        <v>0</v>
      </c>
      <c r="M64" s="21">
        <v>0</v>
      </c>
      <c r="N64" s="21">
        <f t="shared" si="7"/>
        <v>0</v>
      </c>
      <c r="P64" s="21"/>
    </row>
    <row r="65" spans="1:16">
      <c r="A65" s="17"/>
      <c r="B65" s="22" t="s">
        <v>460</v>
      </c>
      <c r="C65" s="1" t="s">
        <v>99</v>
      </c>
      <c r="D65" s="1" t="s">
        <v>100</v>
      </c>
      <c r="E65" s="23">
        <v>0</v>
      </c>
      <c r="F65" s="20">
        <f t="shared" si="2"/>
        <v>0</v>
      </c>
      <c r="G65" s="23">
        <v>0</v>
      </c>
      <c r="H65" s="20">
        <f t="shared" si="3"/>
        <v>0</v>
      </c>
      <c r="I65" s="23">
        <v>0</v>
      </c>
      <c r="J65" s="20">
        <f t="shared" si="4"/>
        <v>0</v>
      </c>
      <c r="K65" s="20">
        <f t="shared" si="5"/>
        <v>0</v>
      </c>
      <c r="L65" s="21">
        <f t="shared" si="6"/>
        <v>0</v>
      </c>
      <c r="M65" s="21">
        <v>0</v>
      </c>
      <c r="N65" s="21">
        <f t="shared" si="7"/>
        <v>0</v>
      </c>
      <c r="P65" s="21"/>
    </row>
    <row r="66" spans="1:16">
      <c r="A66" s="17"/>
      <c r="B66" s="22" t="s">
        <v>461</v>
      </c>
      <c r="C66" s="1" t="s">
        <v>101</v>
      </c>
      <c r="D66" s="1" t="s">
        <v>100</v>
      </c>
      <c r="E66" s="23">
        <v>0</v>
      </c>
      <c r="F66" s="20">
        <f t="shared" si="2"/>
        <v>0</v>
      </c>
      <c r="G66" s="23">
        <v>0</v>
      </c>
      <c r="H66" s="20">
        <f t="shared" si="3"/>
        <v>0</v>
      </c>
      <c r="I66" s="23">
        <v>0</v>
      </c>
      <c r="J66" s="20">
        <f t="shared" si="4"/>
        <v>0</v>
      </c>
      <c r="K66" s="20">
        <f t="shared" si="5"/>
        <v>0</v>
      </c>
      <c r="L66" s="21">
        <f t="shared" si="6"/>
        <v>0</v>
      </c>
      <c r="M66" s="21">
        <v>0</v>
      </c>
      <c r="N66" s="21">
        <f t="shared" si="7"/>
        <v>0</v>
      </c>
      <c r="P66" s="21"/>
    </row>
    <row r="67" spans="1:16">
      <c r="A67" s="17"/>
      <c r="B67" s="22" t="s">
        <v>462</v>
      </c>
      <c r="C67" s="1" t="s">
        <v>102</v>
      </c>
      <c r="D67" s="1" t="s">
        <v>103</v>
      </c>
      <c r="E67" s="23">
        <v>0</v>
      </c>
      <c r="F67" s="20">
        <f t="shared" si="2"/>
        <v>0</v>
      </c>
      <c r="G67" s="23">
        <v>0</v>
      </c>
      <c r="H67" s="20">
        <f t="shared" si="3"/>
        <v>0</v>
      </c>
      <c r="I67" s="23">
        <v>0</v>
      </c>
      <c r="J67" s="20">
        <f t="shared" si="4"/>
        <v>0</v>
      </c>
      <c r="K67" s="20">
        <f t="shared" si="5"/>
        <v>0</v>
      </c>
      <c r="L67" s="21">
        <f t="shared" si="6"/>
        <v>0</v>
      </c>
      <c r="M67" s="21">
        <v>0</v>
      </c>
      <c r="N67" s="21">
        <f t="shared" si="7"/>
        <v>0</v>
      </c>
      <c r="P67" s="21"/>
    </row>
    <row r="68" spans="1:16">
      <c r="A68" s="17"/>
      <c r="B68" s="22" t="s">
        <v>463</v>
      </c>
      <c r="C68" s="1" t="s">
        <v>104</v>
      </c>
      <c r="D68" s="1" t="s">
        <v>103</v>
      </c>
      <c r="E68" s="23">
        <v>2263</v>
      </c>
      <c r="F68" s="20">
        <f t="shared" si="2"/>
        <v>3281</v>
      </c>
      <c r="G68" s="23">
        <v>0</v>
      </c>
      <c r="H68" s="20">
        <f t="shared" si="3"/>
        <v>0</v>
      </c>
      <c r="I68" s="23">
        <v>0</v>
      </c>
      <c r="J68" s="20">
        <f t="shared" si="4"/>
        <v>0</v>
      </c>
      <c r="K68" s="20">
        <f t="shared" si="5"/>
        <v>3281</v>
      </c>
      <c r="L68" s="21">
        <f t="shared" si="6"/>
        <v>1357</v>
      </c>
      <c r="M68" s="21">
        <v>-40</v>
      </c>
      <c r="N68" s="21">
        <f t="shared" si="7"/>
        <v>1317</v>
      </c>
      <c r="P68" s="21"/>
    </row>
    <row r="69" spans="1:16">
      <c r="A69" s="17"/>
      <c r="B69" s="22" t="s">
        <v>464</v>
      </c>
      <c r="C69" s="1" t="s">
        <v>105</v>
      </c>
      <c r="D69" s="1" t="s">
        <v>103</v>
      </c>
      <c r="E69" s="23">
        <v>0</v>
      </c>
      <c r="F69" s="20">
        <f t="shared" ref="F69:F132" si="8">ROUND(E69*1.45,0)</f>
        <v>0</v>
      </c>
      <c r="G69" s="23">
        <v>0</v>
      </c>
      <c r="H69" s="20">
        <f t="shared" ref="H69:H132" si="9">ROUND(G69*1.15,0)</f>
        <v>0</v>
      </c>
      <c r="I69" s="23">
        <v>0</v>
      </c>
      <c r="J69" s="20">
        <f t="shared" ref="J69:J132" si="10">ROUND(I69*0.9,0)</f>
        <v>0</v>
      </c>
      <c r="K69" s="20">
        <f t="shared" ref="K69:K132" si="11">F69+H69+J69</f>
        <v>0</v>
      </c>
      <c r="L69" s="21">
        <f t="shared" ref="L69:L132" si="12">K69*$L$1</f>
        <v>0</v>
      </c>
      <c r="M69" s="21">
        <v>0</v>
      </c>
      <c r="N69" s="21">
        <f t="shared" ref="N69:N132" si="13">IF(L69+M69&lt;0,0,L69+M69)</f>
        <v>0</v>
      </c>
      <c r="P69" s="21"/>
    </row>
    <row r="70" spans="1:16">
      <c r="A70" s="17"/>
      <c r="B70" s="22" t="s">
        <v>465</v>
      </c>
      <c r="C70" s="1" t="s">
        <v>106</v>
      </c>
      <c r="D70" s="1" t="s">
        <v>107</v>
      </c>
      <c r="E70" s="23">
        <v>0</v>
      </c>
      <c r="F70" s="20">
        <f t="shared" si="8"/>
        <v>0</v>
      </c>
      <c r="G70" s="23">
        <v>28856</v>
      </c>
      <c r="H70" s="20">
        <f t="shared" si="9"/>
        <v>33184</v>
      </c>
      <c r="I70" s="23">
        <v>0</v>
      </c>
      <c r="J70" s="20">
        <f t="shared" si="10"/>
        <v>0</v>
      </c>
      <c r="K70" s="20">
        <f t="shared" si="11"/>
        <v>33184</v>
      </c>
      <c r="L70" s="21">
        <f t="shared" si="12"/>
        <v>13730</v>
      </c>
      <c r="M70" s="21">
        <v>0</v>
      </c>
      <c r="N70" s="21">
        <f t="shared" si="13"/>
        <v>13730</v>
      </c>
      <c r="P70" s="21"/>
    </row>
    <row r="71" spans="1:16">
      <c r="A71" s="17"/>
      <c r="B71" s="22" t="s">
        <v>466</v>
      </c>
      <c r="C71" s="1" t="s">
        <v>108</v>
      </c>
      <c r="D71" s="1" t="s">
        <v>107</v>
      </c>
      <c r="E71" s="23">
        <v>5506</v>
      </c>
      <c r="F71" s="20">
        <f t="shared" si="8"/>
        <v>7984</v>
      </c>
      <c r="G71" s="23">
        <v>443</v>
      </c>
      <c r="H71" s="20">
        <f t="shared" si="9"/>
        <v>509</v>
      </c>
      <c r="I71" s="23">
        <v>23029</v>
      </c>
      <c r="J71" s="20">
        <f t="shared" si="10"/>
        <v>20726</v>
      </c>
      <c r="K71" s="20">
        <f t="shared" si="11"/>
        <v>29219</v>
      </c>
      <c r="L71" s="21">
        <f t="shared" si="12"/>
        <v>12089</v>
      </c>
      <c r="M71" s="21">
        <v>-6054</v>
      </c>
      <c r="N71" s="21">
        <f t="shared" si="13"/>
        <v>6035</v>
      </c>
      <c r="P71" s="21"/>
    </row>
    <row r="72" spans="1:16">
      <c r="A72" s="17"/>
      <c r="B72" s="22" t="s">
        <v>467</v>
      </c>
      <c r="C72" s="1" t="s">
        <v>109</v>
      </c>
      <c r="D72" s="1" t="s">
        <v>107</v>
      </c>
      <c r="E72" s="23">
        <v>0</v>
      </c>
      <c r="F72" s="20">
        <f t="shared" si="8"/>
        <v>0</v>
      </c>
      <c r="G72" s="23">
        <v>0</v>
      </c>
      <c r="H72" s="20">
        <f t="shared" si="9"/>
        <v>0</v>
      </c>
      <c r="I72" s="23">
        <v>36008</v>
      </c>
      <c r="J72" s="20">
        <f t="shared" si="10"/>
        <v>32407</v>
      </c>
      <c r="K72" s="20">
        <f t="shared" si="11"/>
        <v>32407</v>
      </c>
      <c r="L72" s="21">
        <f t="shared" si="12"/>
        <v>13408</v>
      </c>
      <c r="M72" s="21">
        <v>0</v>
      </c>
      <c r="N72" s="21">
        <f t="shared" si="13"/>
        <v>13408</v>
      </c>
      <c r="P72" s="21"/>
    </row>
    <row r="73" spans="1:16">
      <c r="A73" s="17"/>
      <c r="B73" s="22" t="s">
        <v>468</v>
      </c>
      <c r="C73" s="1" t="s">
        <v>110</v>
      </c>
      <c r="D73" s="1" t="s">
        <v>107</v>
      </c>
      <c r="E73" s="23">
        <v>0</v>
      </c>
      <c r="F73" s="20">
        <f t="shared" si="8"/>
        <v>0</v>
      </c>
      <c r="G73" s="23">
        <v>8471</v>
      </c>
      <c r="H73" s="20">
        <f t="shared" si="9"/>
        <v>9742</v>
      </c>
      <c r="I73" s="23">
        <v>16415</v>
      </c>
      <c r="J73" s="20">
        <f t="shared" si="10"/>
        <v>14774</v>
      </c>
      <c r="K73" s="20">
        <f t="shared" si="11"/>
        <v>24516</v>
      </c>
      <c r="L73" s="21">
        <f t="shared" si="12"/>
        <v>10143</v>
      </c>
      <c r="M73" s="21">
        <v>0</v>
      </c>
      <c r="N73" s="21">
        <f t="shared" si="13"/>
        <v>10143</v>
      </c>
      <c r="P73" s="21"/>
    </row>
    <row r="74" spans="1:16">
      <c r="A74" s="17"/>
      <c r="B74" s="22" t="s">
        <v>469</v>
      </c>
      <c r="C74" s="1" t="s">
        <v>111</v>
      </c>
      <c r="D74" s="1" t="s">
        <v>107</v>
      </c>
      <c r="E74" s="23">
        <v>0</v>
      </c>
      <c r="F74" s="20">
        <f t="shared" si="8"/>
        <v>0</v>
      </c>
      <c r="G74" s="23">
        <v>0</v>
      </c>
      <c r="H74" s="20">
        <f t="shared" si="9"/>
        <v>0</v>
      </c>
      <c r="I74" s="23">
        <v>0</v>
      </c>
      <c r="J74" s="20">
        <f t="shared" si="10"/>
        <v>0</v>
      </c>
      <c r="K74" s="20">
        <f t="shared" si="11"/>
        <v>0</v>
      </c>
      <c r="L74" s="21">
        <f t="shared" si="12"/>
        <v>0</v>
      </c>
      <c r="M74" s="21">
        <v>0</v>
      </c>
      <c r="N74" s="21">
        <f t="shared" si="13"/>
        <v>0</v>
      </c>
      <c r="P74" s="21"/>
    </row>
    <row r="75" spans="1:16">
      <c r="A75" s="17"/>
      <c r="B75" s="22" t="s">
        <v>470</v>
      </c>
      <c r="C75" s="1" t="s">
        <v>112</v>
      </c>
      <c r="D75" s="1" t="s">
        <v>107</v>
      </c>
      <c r="E75" s="23">
        <v>0</v>
      </c>
      <c r="F75" s="20">
        <f t="shared" si="8"/>
        <v>0</v>
      </c>
      <c r="G75" s="23">
        <v>0</v>
      </c>
      <c r="H75" s="20">
        <f t="shared" si="9"/>
        <v>0</v>
      </c>
      <c r="I75" s="23">
        <v>0</v>
      </c>
      <c r="J75" s="20">
        <f t="shared" si="10"/>
        <v>0</v>
      </c>
      <c r="K75" s="20">
        <f t="shared" si="11"/>
        <v>0</v>
      </c>
      <c r="L75" s="21">
        <f t="shared" si="12"/>
        <v>0</v>
      </c>
      <c r="M75" s="21">
        <v>0</v>
      </c>
      <c r="N75" s="21">
        <f t="shared" si="13"/>
        <v>0</v>
      </c>
      <c r="P75" s="21"/>
    </row>
    <row r="76" spans="1:16">
      <c r="A76" s="17"/>
      <c r="B76" s="22" t="s">
        <v>471</v>
      </c>
      <c r="C76" s="1" t="s">
        <v>113</v>
      </c>
      <c r="D76" s="1" t="s">
        <v>107</v>
      </c>
      <c r="E76" s="23">
        <v>9061</v>
      </c>
      <c r="F76" s="20">
        <f t="shared" si="8"/>
        <v>13138</v>
      </c>
      <c r="G76" s="23">
        <v>0</v>
      </c>
      <c r="H76" s="20">
        <f t="shared" si="9"/>
        <v>0</v>
      </c>
      <c r="I76" s="23">
        <v>35314</v>
      </c>
      <c r="J76" s="20">
        <f t="shared" si="10"/>
        <v>31783</v>
      </c>
      <c r="K76" s="20">
        <f t="shared" si="11"/>
        <v>44921</v>
      </c>
      <c r="L76" s="21">
        <f t="shared" si="12"/>
        <v>18586</v>
      </c>
      <c r="M76" s="21">
        <v>0</v>
      </c>
      <c r="N76" s="21">
        <f t="shared" si="13"/>
        <v>18586</v>
      </c>
      <c r="P76" s="21"/>
    </row>
    <row r="77" spans="1:16">
      <c r="A77" s="17"/>
      <c r="B77" s="22" t="s">
        <v>472</v>
      </c>
      <c r="C77" s="1" t="s">
        <v>114</v>
      </c>
      <c r="D77" s="1" t="s">
        <v>107</v>
      </c>
      <c r="E77" s="23">
        <v>1020</v>
      </c>
      <c r="F77" s="20">
        <f t="shared" si="8"/>
        <v>1479</v>
      </c>
      <c r="G77" s="23">
        <v>7050</v>
      </c>
      <c r="H77" s="20">
        <f t="shared" si="9"/>
        <v>8108</v>
      </c>
      <c r="I77" s="23">
        <v>6207</v>
      </c>
      <c r="J77" s="20">
        <f t="shared" si="10"/>
        <v>5586</v>
      </c>
      <c r="K77" s="20">
        <f t="shared" si="11"/>
        <v>15173</v>
      </c>
      <c r="L77" s="21">
        <f t="shared" si="12"/>
        <v>6278</v>
      </c>
      <c r="M77" s="21">
        <v>0</v>
      </c>
      <c r="N77" s="21">
        <f t="shared" si="13"/>
        <v>6278</v>
      </c>
      <c r="P77" s="21"/>
    </row>
    <row r="78" spans="1:16">
      <c r="A78" s="17"/>
      <c r="B78" s="22" t="s">
        <v>473</v>
      </c>
      <c r="C78" s="1" t="s">
        <v>115</v>
      </c>
      <c r="D78" s="1" t="s">
        <v>107</v>
      </c>
      <c r="E78" s="23">
        <v>0</v>
      </c>
      <c r="F78" s="20">
        <f t="shared" si="8"/>
        <v>0</v>
      </c>
      <c r="G78" s="23">
        <v>0</v>
      </c>
      <c r="H78" s="20">
        <f t="shared" si="9"/>
        <v>0</v>
      </c>
      <c r="I78" s="23">
        <v>17424</v>
      </c>
      <c r="J78" s="20">
        <f t="shared" si="10"/>
        <v>15682</v>
      </c>
      <c r="K78" s="20">
        <f t="shared" si="11"/>
        <v>15682</v>
      </c>
      <c r="L78" s="21">
        <f t="shared" si="12"/>
        <v>6488</v>
      </c>
      <c r="M78" s="21">
        <v>0</v>
      </c>
      <c r="N78" s="21">
        <f t="shared" si="13"/>
        <v>6488</v>
      </c>
      <c r="P78" s="21"/>
    </row>
    <row r="79" spans="1:16">
      <c r="A79" s="17"/>
      <c r="B79" s="22" t="s">
        <v>474</v>
      </c>
      <c r="C79" s="1" t="s">
        <v>116</v>
      </c>
      <c r="D79" s="1" t="s">
        <v>107</v>
      </c>
      <c r="E79" s="23">
        <v>0</v>
      </c>
      <c r="F79" s="20">
        <f t="shared" si="8"/>
        <v>0</v>
      </c>
      <c r="G79" s="23">
        <v>0</v>
      </c>
      <c r="H79" s="20">
        <f t="shared" si="9"/>
        <v>0</v>
      </c>
      <c r="I79" s="23">
        <v>0</v>
      </c>
      <c r="J79" s="20">
        <f t="shared" si="10"/>
        <v>0</v>
      </c>
      <c r="K79" s="20">
        <f t="shared" si="11"/>
        <v>0</v>
      </c>
      <c r="L79" s="21">
        <f t="shared" si="12"/>
        <v>0</v>
      </c>
      <c r="M79" s="21">
        <v>0</v>
      </c>
      <c r="N79" s="21">
        <f t="shared" si="13"/>
        <v>0</v>
      </c>
      <c r="P79" s="21"/>
    </row>
    <row r="80" spans="1:16">
      <c r="A80" s="17"/>
      <c r="B80" s="22" t="s">
        <v>475</v>
      </c>
      <c r="C80" s="1" t="s">
        <v>117</v>
      </c>
      <c r="D80" s="1" t="s">
        <v>118</v>
      </c>
      <c r="E80" s="23">
        <v>0</v>
      </c>
      <c r="F80" s="20">
        <f t="shared" si="8"/>
        <v>0</v>
      </c>
      <c r="G80" s="23">
        <v>0</v>
      </c>
      <c r="H80" s="20">
        <f t="shared" si="9"/>
        <v>0</v>
      </c>
      <c r="I80" s="23">
        <v>0</v>
      </c>
      <c r="J80" s="20">
        <f t="shared" si="10"/>
        <v>0</v>
      </c>
      <c r="K80" s="20">
        <f t="shared" si="11"/>
        <v>0</v>
      </c>
      <c r="L80" s="21">
        <f t="shared" si="12"/>
        <v>0</v>
      </c>
      <c r="M80" s="21">
        <v>0</v>
      </c>
      <c r="N80" s="21">
        <f t="shared" si="13"/>
        <v>0</v>
      </c>
      <c r="P80" s="21"/>
    </row>
    <row r="81" spans="1:16">
      <c r="A81" s="17"/>
      <c r="B81" s="22" t="s">
        <v>476</v>
      </c>
      <c r="C81" s="1" t="s">
        <v>119</v>
      </c>
      <c r="D81" s="1" t="s">
        <v>118</v>
      </c>
      <c r="E81" s="23">
        <v>0</v>
      </c>
      <c r="F81" s="20">
        <f t="shared" si="8"/>
        <v>0</v>
      </c>
      <c r="G81" s="23">
        <v>0</v>
      </c>
      <c r="H81" s="20">
        <f t="shared" si="9"/>
        <v>0</v>
      </c>
      <c r="I81" s="23">
        <v>0</v>
      </c>
      <c r="J81" s="20">
        <f t="shared" si="10"/>
        <v>0</v>
      </c>
      <c r="K81" s="20">
        <f t="shared" si="11"/>
        <v>0</v>
      </c>
      <c r="L81" s="21">
        <f t="shared" si="12"/>
        <v>0</v>
      </c>
      <c r="M81" s="21">
        <v>0</v>
      </c>
      <c r="N81" s="21">
        <f t="shared" si="13"/>
        <v>0</v>
      </c>
      <c r="P81" s="21"/>
    </row>
    <row r="82" spans="1:16">
      <c r="A82" s="17"/>
      <c r="B82" s="22" t="s">
        <v>477</v>
      </c>
      <c r="C82" s="1" t="s">
        <v>120</v>
      </c>
      <c r="D82" s="1" t="s">
        <v>118</v>
      </c>
      <c r="E82" s="23">
        <v>0</v>
      </c>
      <c r="F82" s="20">
        <f t="shared" si="8"/>
        <v>0</v>
      </c>
      <c r="G82" s="23">
        <v>0</v>
      </c>
      <c r="H82" s="20">
        <f t="shared" si="9"/>
        <v>0</v>
      </c>
      <c r="I82" s="23">
        <v>0</v>
      </c>
      <c r="J82" s="20">
        <f t="shared" si="10"/>
        <v>0</v>
      </c>
      <c r="K82" s="20">
        <f t="shared" si="11"/>
        <v>0</v>
      </c>
      <c r="L82" s="21">
        <f t="shared" si="12"/>
        <v>0</v>
      </c>
      <c r="M82" s="21">
        <v>0</v>
      </c>
      <c r="N82" s="21">
        <f t="shared" si="13"/>
        <v>0</v>
      </c>
      <c r="P82" s="21"/>
    </row>
    <row r="83" spans="1:16">
      <c r="A83" s="17"/>
      <c r="B83" s="22" t="s">
        <v>478</v>
      </c>
      <c r="C83" s="1" t="s">
        <v>121</v>
      </c>
      <c r="D83" s="1" t="s">
        <v>122</v>
      </c>
      <c r="E83" s="23">
        <v>0</v>
      </c>
      <c r="F83" s="20">
        <f t="shared" si="8"/>
        <v>0</v>
      </c>
      <c r="G83" s="23">
        <v>0</v>
      </c>
      <c r="H83" s="20">
        <f t="shared" si="9"/>
        <v>0</v>
      </c>
      <c r="I83" s="23">
        <v>0</v>
      </c>
      <c r="J83" s="20">
        <f t="shared" si="10"/>
        <v>0</v>
      </c>
      <c r="K83" s="20">
        <f t="shared" si="11"/>
        <v>0</v>
      </c>
      <c r="L83" s="21">
        <f t="shared" si="12"/>
        <v>0</v>
      </c>
      <c r="M83" s="21">
        <v>0</v>
      </c>
      <c r="N83" s="21">
        <f t="shared" si="13"/>
        <v>0</v>
      </c>
      <c r="P83" s="21"/>
    </row>
    <row r="84" spans="1:16">
      <c r="A84" s="17"/>
      <c r="B84" s="22" t="s">
        <v>479</v>
      </c>
      <c r="C84" s="1" t="s">
        <v>123</v>
      </c>
      <c r="D84" s="1" t="s">
        <v>122</v>
      </c>
      <c r="E84" s="23">
        <v>0</v>
      </c>
      <c r="F84" s="20">
        <f t="shared" si="8"/>
        <v>0</v>
      </c>
      <c r="G84" s="23">
        <v>0</v>
      </c>
      <c r="H84" s="20">
        <f t="shared" si="9"/>
        <v>0</v>
      </c>
      <c r="I84" s="23">
        <v>0</v>
      </c>
      <c r="J84" s="20">
        <f t="shared" si="10"/>
        <v>0</v>
      </c>
      <c r="K84" s="20">
        <f t="shared" si="11"/>
        <v>0</v>
      </c>
      <c r="L84" s="21">
        <f t="shared" si="12"/>
        <v>0</v>
      </c>
      <c r="M84" s="21">
        <v>0</v>
      </c>
      <c r="N84" s="21">
        <f t="shared" si="13"/>
        <v>0</v>
      </c>
      <c r="P84" s="21"/>
    </row>
    <row r="85" spans="1:16">
      <c r="A85" s="17"/>
      <c r="B85" s="22" t="s">
        <v>480</v>
      </c>
      <c r="C85" s="1" t="s">
        <v>124</v>
      </c>
      <c r="D85" s="1" t="s">
        <v>125</v>
      </c>
      <c r="E85" s="23">
        <v>0</v>
      </c>
      <c r="F85" s="20">
        <f t="shared" si="8"/>
        <v>0</v>
      </c>
      <c r="G85" s="23">
        <v>0</v>
      </c>
      <c r="H85" s="20">
        <f t="shared" si="9"/>
        <v>0</v>
      </c>
      <c r="I85" s="23">
        <v>0</v>
      </c>
      <c r="J85" s="20">
        <f t="shared" si="10"/>
        <v>0</v>
      </c>
      <c r="K85" s="20">
        <f t="shared" si="11"/>
        <v>0</v>
      </c>
      <c r="L85" s="21">
        <f t="shared" si="12"/>
        <v>0</v>
      </c>
      <c r="M85" s="21">
        <v>0</v>
      </c>
      <c r="N85" s="21">
        <f t="shared" si="13"/>
        <v>0</v>
      </c>
      <c r="P85" s="21"/>
    </row>
    <row r="86" spans="1:16">
      <c r="A86" s="17"/>
      <c r="B86" s="22" t="s">
        <v>481</v>
      </c>
      <c r="C86" s="1" t="s">
        <v>126</v>
      </c>
      <c r="D86" s="1" t="s">
        <v>125</v>
      </c>
      <c r="E86" s="23">
        <v>0</v>
      </c>
      <c r="F86" s="20">
        <f t="shared" si="8"/>
        <v>0</v>
      </c>
      <c r="G86" s="23">
        <v>0</v>
      </c>
      <c r="H86" s="20">
        <f t="shared" si="9"/>
        <v>0</v>
      </c>
      <c r="I86" s="23">
        <v>0</v>
      </c>
      <c r="J86" s="20">
        <f t="shared" si="10"/>
        <v>0</v>
      </c>
      <c r="K86" s="20">
        <f t="shared" si="11"/>
        <v>0</v>
      </c>
      <c r="L86" s="21">
        <f t="shared" si="12"/>
        <v>0</v>
      </c>
      <c r="M86" s="21">
        <v>0</v>
      </c>
      <c r="N86" s="21">
        <f t="shared" si="13"/>
        <v>0</v>
      </c>
      <c r="P86" s="21"/>
    </row>
    <row r="87" spans="1:16">
      <c r="A87" s="17"/>
      <c r="B87" s="22" t="s">
        <v>482</v>
      </c>
      <c r="C87" s="1" t="s">
        <v>127</v>
      </c>
      <c r="D87" s="1" t="s">
        <v>128</v>
      </c>
      <c r="E87" s="23">
        <v>0</v>
      </c>
      <c r="F87" s="20">
        <f t="shared" si="8"/>
        <v>0</v>
      </c>
      <c r="G87" s="23">
        <v>0</v>
      </c>
      <c r="H87" s="20">
        <f t="shared" si="9"/>
        <v>0</v>
      </c>
      <c r="I87" s="23">
        <v>0</v>
      </c>
      <c r="J87" s="20">
        <f t="shared" si="10"/>
        <v>0</v>
      </c>
      <c r="K87" s="20">
        <f t="shared" si="11"/>
        <v>0</v>
      </c>
      <c r="L87" s="21">
        <f t="shared" si="12"/>
        <v>0</v>
      </c>
      <c r="M87" s="21">
        <v>0</v>
      </c>
      <c r="N87" s="21">
        <f t="shared" si="13"/>
        <v>0</v>
      </c>
      <c r="P87" s="21"/>
    </row>
    <row r="88" spans="1:16">
      <c r="A88" s="17"/>
      <c r="B88" s="22" t="s">
        <v>483</v>
      </c>
      <c r="C88" s="1" t="s">
        <v>129</v>
      </c>
      <c r="D88" s="1" t="s">
        <v>130</v>
      </c>
      <c r="E88" s="23">
        <v>0</v>
      </c>
      <c r="F88" s="20">
        <f t="shared" si="8"/>
        <v>0</v>
      </c>
      <c r="G88" s="23">
        <v>0</v>
      </c>
      <c r="H88" s="20">
        <f t="shared" si="9"/>
        <v>0</v>
      </c>
      <c r="I88" s="23">
        <v>0</v>
      </c>
      <c r="J88" s="20">
        <f t="shared" si="10"/>
        <v>0</v>
      </c>
      <c r="K88" s="20">
        <f t="shared" si="11"/>
        <v>0</v>
      </c>
      <c r="L88" s="21">
        <f t="shared" si="12"/>
        <v>0</v>
      </c>
      <c r="M88" s="21">
        <v>0</v>
      </c>
      <c r="N88" s="21">
        <f t="shared" si="13"/>
        <v>0</v>
      </c>
      <c r="P88" s="21"/>
    </row>
    <row r="89" spans="1:16">
      <c r="A89" s="17"/>
      <c r="B89" s="22" t="s">
        <v>484</v>
      </c>
      <c r="C89" s="1" t="s">
        <v>131</v>
      </c>
      <c r="D89" s="1" t="s">
        <v>130</v>
      </c>
      <c r="E89" s="23">
        <v>0</v>
      </c>
      <c r="F89" s="20">
        <f t="shared" si="8"/>
        <v>0</v>
      </c>
      <c r="G89" s="23">
        <v>0</v>
      </c>
      <c r="H89" s="20">
        <f t="shared" si="9"/>
        <v>0</v>
      </c>
      <c r="I89" s="23">
        <v>0</v>
      </c>
      <c r="J89" s="20">
        <f t="shared" si="10"/>
        <v>0</v>
      </c>
      <c r="K89" s="20">
        <f t="shared" si="11"/>
        <v>0</v>
      </c>
      <c r="L89" s="21">
        <f t="shared" si="12"/>
        <v>0</v>
      </c>
      <c r="M89" s="21">
        <v>0</v>
      </c>
      <c r="N89" s="21">
        <f t="shared" si="13"/>
        <v>0</v>
      </c>
      <c r="P89" s="21"/>
    </row>
    <row r="90" spans="1:16">
      <c r="A90" s="17"/>
      <c r="B90" s="22" t="s">
        <v>485</v>
      </c>
      <c r="C90" s="1" t="s">
        <v>132</v>
      </c>
      <c r="D90" s="1" t="s">
        <v>133</v>
      </c>
      <c r="E90" s="23">
        <v>0</v>
      </c>
      <c r="F90" s="20">
        <f t="shared" si="8"/>
        <v>0</v>
      </c>
      <c r="G90" s="23">
        <v>0</v>
      </c>
      <c r="H90" s="20">
        <f t="shared" si="9"/>
        <v>0</v>
      </c>
      <c r="I90" s="23">
        <v>0</v>
      </c>
      <c r="J90" s="20">
        <f t="shared" si="10"/>
        <v>0</v>
      </c>
      <c r="K90" s="20">
        <f t="shared" si="11"/>
        <v>0</v>
      </c>
      <c r="L90" s="21">
        <f t="shared" si="12"/>
        <v>0</v>
      </c>
      <c r="M90" s="21">
        <v>0</v>
      </c>
      <c r="N90" s="21">
        <f t="shared" si="13"/>
        <v>0</v>
      </c>
      <c r="P90" s="21"/>
    </row>
    <row r="91" spans="1:16">
      <c r="A91" s="17"/>
      <c r="B91" s="22" t="s">
        <v>486</v>
      </c>
      <c r="C91" s="1" t="s">
        <v>134</v>
      </c>
      <c r="D91" s="1" t="s">
        <v>135</v>
      </c>
      <c r="E91" s="23">
        <v>0</v>
      </c>
      <c r="F91" s="20">
        <f t="shared" si="8"/>
        <v>0</v>
      </c>
      <c r="G91" s="23">
        <v>0</v>
      </c>
      <c r="H91" s="20">
        <f t="shared" si="9"/>
        <v>0</v>
      </c>
      <c r="I91" s="23">
        <v>9886</v>
      </c>
      <c r="J91" s="20">
        <f t="shared" si="10"/>
        <v>8897</v>
      </c>
      <c r="K91" s="20">
        <f t="shared" si="11"/>
        <v>8897</v>
      </c>
      <c r="L91" s="21">
        <f t="shared" si="12"/>
        <v>3681</v>
      </c>
      <c r="M91" s="21">
        <v>0</v>
      </c>
      <c r="N91" s="21">
        <f t="shared" si="13"/>
        <v>3681</v>
      </c>
      <c r="P91" s="21"/>
    </row>
    <row r="92" spans="1:16">
      <c r="A92" s="17"/>
      <c r="B92" s="22" t="s">
        <v>487</v>
      </c>
      <c r="C92" s="1" t="s">
        <v>136</v>
      </c>
      <c r="D92" s="1" t="s">
        <v>135</v>
      </c>
      <c r="E92" s="23">
        <v>0</v>
      </c>
      <c r="F92" s="20">
        <f t="shared" si="8"/>
        <v>0</v>
      </c>
      <c r="G92" s="23">
        <v>0</v>
      </c>
      <c r="H92" s="20">
        <f t="shared" si="9"/>
        <v>0</v>
      </c>
      <c r="I92" s="23">
        <v>0</v>
      </c>
      <c r="J92" s="20">
        <f t="shared" si="10"/>
        <v>0</v>
      </c>
      <c r="K92" s="20">
        <f t="shared" si="11"/>
        <v>0</v>
      </c>
      <c r="L92" s="21">
        <f t="shared" si="12"/>
        <v>0</v>
      </c>
      <c r="M92" s="21">
        <v>0</v>
      </c>
      <c r="N92" s="21">
        <f t="shared" si="13"/>
        <v>0</v>
      </c>
      <c r="P92" s="21"/>
    </row>
    <row r="93" spans="1:16">
      <c r="A93" s="17"/>
      <c r="B93" s="22" t="s">
        <v>488</v>
      </c>
      <c r="C93" s="1" t="s">
        <v>137</v>
      </c>
      <c r="D93" s="1" t="s">
        <v>138</v>
      </c>
      <c r="E93" s="23">
        <v>4672</v>
      </c>
      <c r="F93" s="20">
        <f t="shared" si="8"/>
        <v>6774</v>
      </c>
      <c r="G93" s="23">
        <v>0</v>
      </c>
      <c r="H93" s="20">
        <f t="shared" si="9"/>
        <v>0</v>
      </c>
      <c r="I93" s="23">
        <v>150</v>
      </c>
      <c r="J93" s="20">
        <f t="shared" si="10"/>
        <v>135</v>
      </c>
      <c r="K93" s="20">
        <f t="shared" si="11"/>
        <v>6909</v>
      </c>
      <c r="L93" s="21">
        <f t="shared" si="12"/>
        <v>2859</v>
      </c>
      <c r="M93" s="21">
        <v>0</v>
      </c>
      <c r="N93" s="21">
        <f t="shared" si="13"/>
        <v>2859</v>
      </c>
      <c r="P93" s="21"/>
    </row>
    <row r="94" spans="1:16">
      <c r="A94" s="17"/>
      <c r="B94" s="22" t="s">
        <v>489</v>
      </c>
      <c r="C94" s="1" t="s">
        <v>139</v>
      </c>
      <c r="D94" s="1" t="s">
        <v>138</v>
      </c>
      <c r="E94" s="23">
        <v>0</v>
      </c>
      <c r="F94" s="20">
        <f t="shared" si="8"/>
        <v>0</v>
      </c>
      <c r="G94" s="23">
        <v>0</v>
      </c>
      <c r="H94" s="20">
        <f t="shared" si="9"/>
        <v>0</v>
      </c>
      <c r="I94" s="23">
        <v>9180</v>
      </c>
      <c r="J94" s="20">
        <f t="shared" si="10"/>
        <v>8262</v>
      </c>
      <c r="K94" s="20">
        <f t="shared" si="11"/>
        <v>8262</v>
      </c>
      <c r="L94" s="21">
        <f t="shared" si="12"/>
        <v>3418</v>
      </c>
      <c r="M94" s="21">
        <v>0</v>
      </c>
      <c r="N94" s="21">
        <f t="shared" si="13"/>
        <v>3418</v>
      </c>
      <c r="P94" s="21"/>
    </row>
    <row r="95" spans="1:16">
      <c r="A95" s="17"/>
      <c r="B95" s="22" t="s">
        <v>490</v>
      </c>
      <c r="C95" s="1" t="s">
        <v>140</v>
      </c>
      <c r="D95" s="1" t="s">
        <v>138</v>
      </c>
      <c r="E95" s="23">
        <v>3486</v>
      </c>
      <c r="F95" s="20">
        <f t="shared" si="8"/>
        <v>5055</v>
      </c>
      <c r="G95" s="23">
        <v>0</v>
      </c>
      <c r="H95" s="20">
        <f t="shared" si="9"/>
        <v>0</v>
      </c>
      <c r="I95" s="23">
        <v>13567</v>
      </c>
      <c r="J95" s="20">
        <f t="shared" si="10"/>
        <v>12210</v>
      </c>
      <c r="K95" s="20">
        <f t="shared" si="11"/>
        <v>17265</v>
      </c>
      <c r="L95" s="21">
        <f t="shared" si="12"/>
        <v>7143</v>
      </c>
      <c r="M95" s="21">
        <v>-3714</v>
      </c>
      <c r="N95" s="21">
        <f t="shared" si="13"/>
        <v>3429</v>
      </c>
      <c r="P95" s="21"/>
    </row>
    <row r="96" spans="1:16">
      <c r="A96" s="17"/>
      <c r="B96" s="22" t="s">
        <v>491</v>
      </c>
      <c r="C96" s="1" t="s">
        <v>141</v>
      </c>
      <c r="D96" s="1" t="s">
        <v>138</v>
      </c>
      <c r="E96" s="23">
        <v>715</v>
      </c>
      <c r="F96" s="20">
        <f t="shared" si="8"/>
        <v>1037</v>
      </c>
      <c r="G96" s="23">
        <v>0</v>
      </c>
      <c r="H96" s="20">
        <f t="shared" si="9"/>
        <v>0</v>
      </c>
      <c r="I96" s="23">
        <v>8112</v>
      </c>
      <c r="J96" s="20">
        <f t="shared" si="10"/>
        <v>7301</v>
      </c>
      <c r="K96" s="20">
        <f t="shared" si="11"/>
        <v>8338</v>
      </c>
      <c r="L96" s="21">
        <f t="shared" si="12"/>
        <v>3450</v>
      </c>
      <c r="M96" s="21">
        <v>0</v>
      </c>
      <c r="N96" s="21">
        <f t="shared" si="13"/>
        <v>3450</v>
      </c>
      <c r="P96" s="21"/>
    </row>
    <row r="97" spans="1:16">
      <c r="A97" s="17"/>
      <c r="B97" s="22" t="s">
        <v>492</v>
      </c>
      <c r="C97" s="1" t="s">
        <v>142</v>
      </c>
      <c r="D97" s="1" t="s">
        <v>143</v>
      </c>
      <c r="E97" s="23">
        <v>0</v>
      </c>
      <c r="F97" s="20">
        <f t="shared" si="8"/>
        <v>0</v>
      </c>
      <c r="G97" s="23">
        <v>0</v>
      </c>
      <c r="H97" s="20">
        <f t="shared" si="9"/>
        <v>0</v>
      </c>
      <c r="I97" s="23">
        <v>0</v>
      </c>
      <c r="J97" s="20">
        <f t="shared" si="10"/>
        <v>0</v>
      </c>
      <c r="K97" s="20">
        <f t="shared" si="11"/>
        <v>0</v>
      </c>
      <c r="L97" s="21">
        <f t="shared" si="12"/>
        <v>0</v>
      </c>
      <c r="M97" s="21">
        <v>0</v>
      </c>
      <c r="N97" s="21">
        <f t="shared" si="13"/>
        <v>0</v>
      </c>
      <c r="P97" s="21"/>
    </row>
    <row r="98" spans="1:16">
      <c r="A98" s="17"/>
      <c r="B98" s="22" t="s">
        <v>493</v>
      </c>
      <c r="C98" s="1" t="s">
        <v>144</v>
      </c>
      <c r="D98" s="1" t="s">
        <v>143</v>
      </c>
      <c r="E98" s="23">
        <v>0</v>
      </c>
      <c r="F98" s="20">
        <f t="shared" si="8"/>
        <v>0</v>
      </c>
      <c r="G98" s="23">
        <v>0</v>
      </c>
      <c r="H98" s="20">
        <f t="shared" si="9"/>
        <v>0</v>
      </c>
      <c r="I98" s="23">
        <v>0</v>
      </c>
      <c r="J98" s="20">
        <f t="shared" si="10"/>
        <v>0</v>
      </c>
      <c r="K98" s="20">
        <f t="shared" si="11"/>
        <v>0</v>
      </c>
      <c r="L98" s="21">
        <f t="shared" si="12"/>
        <v>0</v>
      </c>
      <c r="M98" s="21">
        <v>0</v>
      </c>
      <c r="N98" s="21">
        <f t="shared" si="13"/>
        <v>0</v>
      </c>
      <c r="P98" s="21"/>
    </row>
    <row r="99" spans="1:16">
      <c r="A99" s="17"/>
      <c r="B99" s="22" t="s">
        <v>494</v>
      </c>
      <c r="C99" s="1" t="s">
        <v>145</v>
      </c>
      <c r="D99" s="1" t="s">
        <v>143</v>
      </c>
      <c r="E99" s="23">
        <v>0</v>
      </c>
      <c r="F99" s="20">
        <f t="shared" si="8"/>
        <v>0</v>
      </c>
      <c r="G99" s="23">
        <v>0</v>
      </c>
      <c r="H99" s="20">
        <f t="shared" si="9"/>
        <v>0</v>
      </c>
      <c r="I99" s="23">
        <v>0</v>
      </c>
      <c r="J99" s="20">
        <f t="shared" si="10"/>
        <v>0</v>
      </c>
      <c r="K99" s="20">
        <f t="shared" si="11"/>
        <v>0</v>
      </c>
      <c r="L99" s="21">
        <f t="shared" si="12"/>
        <v>0</v>
      </c>
      <c r="M99" s="21">
        <v>0</v>
      </c>
      <c r="N99" s="21">
        <f t="shared" si="13"/>
        <v>0</v>
      </c>
      <c r="P99" s="21"/>
    </row>
    <row r="100" spans="1:16">
      <c r="A100" s="17"/>
      <c r="B100" s="22" t="s">
        <v>495</v>
      </c>
      <c r="C100" s="1" t="s">
        <v>146</v>
      </c>
      <c r="D100" s="1" t="s">
        <v>147</v>
      </c>
      <c r="E100" s="23">
        <v>0</v>
      </c>
      <c r="F100" s="20">
        <f t="shared" si="8"/>
        <v>0</v>
      </c>
      <c r="G100" s="23">
        <v>0</v>
      </c>
      <c r="H100" s="20">
        <f t="shared" si="9"/>
        <v>0</v>
      </c>
      <c r="I100" s="23">
        <v>0</v>
      </c>
      <c r="J100" s="20">
        <f t="shared" si="10"/>
        <v>0</v>
      </c>
      <c r="K100" s="20">
        <f t="shared" si="11"/>
        <v>0</v>
      </c>
      <c r="L100" s="21">
        <f t="shared" si="12"/>
        <v>0</v>
      </c>
      <c r="M100" s="21">
        <v>0</v>
      </c>
      <c r="N100" s="21">
        <f t="shared" si="13"/>
        <v>0</v>
      </c>
      <c r="P100" s="21"/>
    </row>
    <row r="101" spans="1:16">
      <c r="A101" s="17"/>
      <c r="B101" s="22" t="s">
        <v>496</v>
      </c>
      <c r="C101" s="1" t="s">
        <v>148</v>
      </c>
      <c r="D101" s="1" t="s">
        <v>10</v>
      </c>
      <c r="E101" s="23">
        <v>0</v>
      </c>
      <c r="F101" s="20">
        <f t="shared" si="8"/>
        <v>0</v>
      </c>
      <c r="G101" s="23">
        <v>0</v>
      </c>
      <c r="H101" s="20">
        <f t="shared" si="9"/>
        <v>0</v>
      </c>
      <c r="I101" s="23">
        <v>0</v>
      </c>
      <c r="J101" s="20">
        <f t="shared" si="10"/>
        <v>0</v>
      </c>
      <c r="K101" s="20">
        <f t="shared" si="11"/>
        <v>0</v>
      </c>
      <c r="L101" s="21">
        <f t="shared" si="12"/>
        <v>0</v>
      </c>
      <c r="M101" s="21">
        <v>0</v>
      </c>
      <c r="N101" s="21">
        <f t="shared" si="13"/>
        <v>0</v>
      </c>
      <c r="P101" s="21"/>
    </row>
    <row r="102" spans="1:16">
      <c r="A102" s="17"/>
      <c r="B102" s="22" t="s">
        <v>497</v>
      </c>
      <c r="C102" s="1" t="s">
        <v>149</v>
      </c>
      <c r="D102" s="1" t="s">
        <v>150</v>
      </c>
      <c r="E102" s="23">
        <v>0</v>
      </c>
      <c r="F102" s="20">
        <f t="shared" si="8"/>
        <v>0</v>
      </c>
      <c r="G102" s="23">
        <v>0</v>
      </c>
      <c r="H102" s="20">
        <f t="shared" si="9"/>
        <v>0</v>
      </c>
      <c r="I102" s="23">
        <v>0</v>
      </c>
      <c r="J102" s="20">
        <f t="shared" si="10"/>
        <v>0</v>
      </c>
      <c r="K102" s="20">
        <f t="shared" si="11"/>
        <v>0</v>
      </c>
      <c r="L102" s="21">
        <f t="shared" si="12"/>
        <v>0</v>
      </c>
      <c r="M102" s="21">
        <v>0</v>
      </c>
      <c r="N102" s="21">
        <f t="shared" si="13"/>
        <v>0</v>
      </c>
      <c r="P102" s="21"/>
    </row>
    <row r="103" spans="1:16">
      <c r="A103" s="17"/>
      <c r="B103" s="22" t="s">
        <v>498</v>
      </c>
      <c r="C103" s="1" t="s">
        <v>151</v>
      </c>
      <c r="D103" s="1" t="s">
        <v>150</v>
      </c>
      <c r="E103" s="23">
        <v>0</v>
      </c>
      <c r="F103" s="20">
        <f t="shared" si="8"/>
        <v>0</v>
      </c>
      <c r="G103" s="23">
        <v>0</v>
      </c>
      <c r="H103" s="20">
        <f t="shared" si="9"/>
        <v>0</v>
      </c>
      <c r="I103" s="23">
        <v>0</v>
      </c>
      <c r="J103" s="20">
        <f t="shared" si="10"/>
        <v>0</v>
      </c>
      <c r="K103" s="20">
        <f t="shared" si="11"/>
        <v>0</v>
      </c>
      <c r="L103" s="21">
        <f t="shared" si="12"/>
        <v>0</v>
      </c>
      <c r="M103" s="21">
        <v>0</v>
      </c>
      <c r="N103" s="21">
        <f t="shared" si="13"/>
        <v>0</v>
      </c>
      <c r="P103" s="21"/>
    </row>
    <row r="104" spans="1:16">
      <c r="A104" s="17"/>
      <c r="B104" s="22" t="s">
        <v>499</v>
      </c>
      <c r="C104" s="1" t="s">
        <v>152</v>
      </c>
      <c r="D104" s="1" t="s">
        <v>153</v>
      </c>
      <c r="E104" s="23">
        <v>0</v>
      </c>
      <c r="F104" s="20">
        <f t="shared" si="8"/>
        <v>0</v>
      </c>
      <c r="G104" s="23">
        <v>0</v>
      </c>
      <c r="H104" s="20">
        <f t="shared" si="9"/>
        <v>0</v>
      </c>
      <c r="I104" s="23">
        <v>0</v>
      </c>
      <c r="J104" s="20">
        <f t="shared" si="10"/>
        <v>0</v>
      </c>
      <c r="K104" s="20">
        <f t="shared" si="11"/>
        <v>0</v>
      </c>
      <c r="L104" s="21">
        <f t="shared" si="12"/>
        <v>0</v>
      </c>
      <c r="M104" s="21">
        <v>0</v>
      </c>
      <c r="N104" s="21">
        <f t="shared" si="13"/>
        <v>0</v>
      </c>
      <c r="P104" s="21"/>
    </row>
    <row r="105" spans="1:16">
      <c r="A105" s="17"/>
      <c r="B105" s="22" t="s">
        <v>500</v>
      </c>
      <c r="C105" s="1" t="s">
        <v>154</v>
      </c>
      <c r="D105" s="1" t="s">
        <v>14</v>
      </c>
      <c r="E105" s="23">
        <v>0</v>
      </c>
      <c r="F105" s="20">
        <f t="shared" si="8"/>
        <v>0</v>
      </c>
      <c r="G105" s="23">
        <v>0</v>
      </c>
      <c r="H105" s="20">
        <f t="shared" si="9"/>
        <v>0</v>
      </c>
      <c r="I105" s="23">
        <v>0</v>
      </c>
      <c r="J105" s="20">
        <f t="shared" si="10"/>
        <v>0</v>
      </c>
      <c r="K105" s="20">
        <f t="shared" si="11"/>
        <v>0</v>
      </c>
      <c r="L105" s="21">
        <f t="shared" si="12"/>
        <v>0</v>
      </c>
      <c r="M105" s="21">
        <v>0</v>
      </c>
      <c r="N105" s="21">
        <f t="shared" si="13"/>
        <v>0</v>
      </c>
      <c r="P105" s="21"/>
    </row>
    <row r="106" spans="1:16">
      <c r="A106" s="17"/>
      <c r="B106" s="22" t="s">
        <v>501</v>
      </c>
      <c r="C106" s="1" t="s">
        <v>155</v>
      </c>
      <c r="D106" s="1" t="s">
        <v>156</v>
      </c>
      <c r="E106" s="23">
        <v>0</v>
      </c>
      <c r="F106" s="20">
        <f t="shared" si="8"/>
        <v>0</v>
      </c>
      <c r="G106" s="23">
        <v>0</v>
      </c>
      <c r="H106" s="20">
        <f t="shared" si="9"/>
        <v>0</v>
      </c>
      <c r="I106" s="23">
        <v>0</v>
      </c>
      <c r="J106" s="20">
        <f t="shared" si="10"/>
        <v>0</v>
      </c>
      <c r="K106" s="20">
        <f t="shared" si="11"/>
        <v>0</v>
      </c>
      <c r="L106" s="21">
        <f t="shared" si="12"/>
        <v>0</v>
      </c>
      <c r="M106" s="21">
        <v>0</v>
      </c>
      <c r="N106" s="21">
        <f t="shared" si="13"/>
        <v>0</v>
      </c>
      <c r="P106" s="21"/>
    </row>
    <row r="107" spans="1:16">
      <c r="A107" s="17"/>
      <c r="B107" s="22" t="s">
        <v>502</v>
      </c>
      <c r="C107" s="1" t="s">
        <v>157</v>
      </c>
      <c r="D107" s="1" t="s">
        <v>156</v>
      </c>
      <c r="E107" s="23">
        <v>0</v>
      </c>
      <c r="F107" s="20">
        <f t="shared" si="8"/>
        <v>0</v>
      </c>
      <c r="G107" s="23">
        <v>0</v>
      </c>
      <c r="H107" s="20">
        <f t="shared" si="9"/>
        <v>0</v>
      </c>
      <c r="I107" s="23">
        <v>9175</v>
      </c>
      <c r="J107" s="20">
        <f t="shared" si="10"/>
        <v>8258</v>
      </c>
      <c r="K107" s="20">
        <f t="shared" si="11"/>
        <v>8258</v>
      </c>
      <c r="L107" s="21">
        <f t="shared" si="12"/>
        <v>3417</v>
      </c>
      <c r="M107" s="21">
        <v>0</v>
      </c>
      <c r="N107" s="21">
        <f t="shared" si="13"/>
        <v>3417</v>
      </c>
      <c r="P107" s="21"/>
    </row>
    <row r="108" spans="1:16">
      <c r="A108" s="17"/>
      <c r="B108" s="22" t="s">
        <v>503</v>
      </c>
      <c r="C108" s="1" t="s">
        <v>158</v>
      </c>
      <c r="D108" s="1" t="s">
        <v>156</v>
      </c>
      <c r="E108" s="23">
        <v>0</v>
      </c>
      <c r="F108" s="20">
        <f t="shared" si="8"/>
        <v>0</v>
      </c>
      <c r="G108" s="23">
        <v>0</v>
      </c>
      <c r="H108" s="20">
        <f t="shared" si="9"/>
        <v>0</v>
      </c>
      <c r="I108" s="23">
        <v>0</v>
      </c>
      <c r="J108" s="20">
        <f t="shared" si="10"/>
        <v>0</v>
      </c>
      <c r="K108" s="20">
        <f t="shared" si="11"/>
        <v>0</v>
      </c>
      <c r="L108" s="21">
        <f t="shared" si="12"/>
        <v>0</v>
      </c>
      <c r="M108" s="21">
        <v>0</v>
      </c>
      <c r="N108" s="21">
        <f t="shared" si="13"/>
        <v>0</v>
      </c>
      <c r="P108" s="21"/>
    </row>
    <row r="109" spans="1:16">
      <c r="A109" s="17"/>
      <c r="B109" s="22" t="s">
        <v>504</v>
      </c>
      <c r="C109" s="1" t="s">
        <v>159</v>
      </c>
      <c r="D109" s="1" t="s">
        <v>160</v>
      </c>
      <c r="E109" s="23">
        <v>0</v>
      </c>
      <c r="F109" s="20">
        <f t="shared" si="8"/>
        <v>0</v>
      </c>
      <c r="G109" s="23">
        <v>2340</v>
      </c>
      <c r="H109" s="20">
        <f t="shared" si="9"/>
        <v>2691</v>
      </c>
      <c r="I109" s="23">
        <v>0</v>
      </c>
      <c r="J109" s="20">
        <f t="shared" si="10"/>
        <v>0</v>
      </c>
      <c r="K109" s="20">
        <f t="shared" si="11"/>
        <v>2691</v>
      </c>
      <c r="L109" s="21">
        <f t="shared" si="12"/>
        <v>1113</v>
      </c>
      <c r="M109" s="21">
        <v>0</v>
      </c>
      <c r="N109" s="21">
        <f t="shared" si="13"/>
        <v>1113</v>
      </c>
      <c r="P109" s="21"/>
    </row>
    <row r="110" spans="1:16">
      <c r="A110" s="17"/>
      <c r="B110" s="22" t="s">
        <v>505</v>
      </c>
      <c r="C110" s="1" t="s">
        <v>161</v>
      </c>
      <c r="D110" s="1" t="s">
        <v>160</v>
      </c>
      <c r="E110" s="23">
        <v>7057</v>
      </c>
      <c r="F110" s="20">
        <f t="shared" si="8"/>
        <v>10233</v>
      </c>
      <c r="G110" s="23">
        <v>0</v>
      </c>
      <c r="H110" s="20">
        <f t="shared" si="9"/>
        <v>0</v>
      </c>
      <c r="I110" s="23">
        <v>0</v>
      </c>
      <c r="J110" s="20">
        <f t="shared" si="10"/>
        <v>0</v>
      </c>
      <c r="K110" s="20">
        <f t="shared" si="11"/>
        <v>10233</v>
      </c>
      <c r="L110" s="21">
        <f t="shared" si="12"/>
        <v>4234</v>
      </c>
      <c r="M110" s="21">
        <v>0</v>
      </c>
      <c r="N110" s="21">
        <f t="shared" si="13"/>
        <v>4234</v>
      </c>
      <c r="P110" s="21"/>
    </row>
    <row r="111" spans="1:16">
      <c r="A111" s="17"/>
      <c r="B111" s="22" t="s">
        <v>506</v>
      </c>
      <c r="C111" s="1" t="s">
        <v>162</v>
      </c>
      <c r="D111" s="1" t="s">
        <v>160</v>
      </c>
      <c r="E111" s="23">
        <v>0</v>
      </c>
      <c r="F111" s="20">
        <f t="shared" si="8"/>
        <v>0</v>
      </c>
      <c r="G111" s="23">
        <v>25549</v>
      </c>
      <c r="H111" s="20">
        <f t="shared" si="9"/>
        <v>29381</v>
      </c>
      <c r="I111" s="23">
        <v>0</v>
      </c>
      <c r="J111" s="20">
        <f t="shared" si="10"/>
        <v>0</v>
      </c>
      <c r="K111" s="20">
        <f t="shared" si="11"/>
        <v>29381</v>
      </c>
      <c r="L111" s="21">
        <f t="shared" si="12"/>
        <v>12156</v>
      </c>
      <c r="M111" s="21">
        <v>0</v>
      </c>
      <c r="N111" s="21">
        <f t="shared" si="13"/>
        <v>12156</v>
      </c>
      <c r="P111" s="21"/>
    </row>
    <row r="112" spans="1:16">
      <c r="A112" s="17"/>
      <c r="B112" s="22" t="s">
        <v>507</v>
      </c>
      <c r="C112" s="1" t="s">
        <v>163</v>
      </c>
      <c r="D112" s="1" t="s">
        <v>160</v>
      </c>
      <c r="E112" s="23">
        <v>0</v>
      </c>
      <c r="F112" s="20">
        <f t="shared" si="8"/>
        <v>0</v>
      </c>
      <c r="G112" s="23">
        <v>0</v>
      </c>
      <c r="H112" s="20">
        <f t="shared" si="9"/>
        <v>0</v>
      </c>
      <c r="I112" s="23">
        <v>19920</v>
      </c>
      <c r="J112" s="20">
        <f t="shared" si="10"/>
        <v>17928</v>
      </c>
      <c r="K112" s="20">
        <f t="shared" si="11"/>
        <v>17928</v>
      </c>
      <c r="L112" s="21">
        <f t="shared" si="12"/>
        <v>7418</v>
      </c>
      <c r="M112" s="21">
        <v>0</v>
      </c>
      <c r="N112" s="21">
        <f t="shared" si="13"/>
        <v>7418</v>
      </c>
      <c r="P112" s="21"/>
    </row>
    <row r="113" spans="1:16">
      <c r="A113" s="17"/>
      <c r="B113" s="22" t="s">
        <v>508</v>
      </c>
      <c r="C113" s="1" t="s">
        <v>164</v>
      </c>
      <c r="D113" s="1" t="s">
        <v>160</v>
      </c>
      <c r="E113" s="23">
        <v>0</v>
      </c>
      <c r="F113" s="20">
        <f t="shared" si="8"/>
        <v>0</v>
      </c>
      <c r="G113" s="23">
        <v>0</v>
      </c>
      <c r="H113" s="20">
        <f t="shared" si="9"/>
        <v>0</v>
      </c>
      <c r="I113" s="23">
        <v>10600</v>
      </c>
      <c r="J113" s="20">
        <f t="shared" si="10"/>
        <v>9540</v>
      </c>
      <c r="K113" s="20">
        <f t="shared" si="11"/>
        <v>9540</v>
      </c>
      <c r="L113" s="21">
        <f t="shared" si="12"/>
        <v>3947</v>
      </c>
      <c r="M113" s="21">
        <v>0</v>
      </c>
      <c r="N113" s="21">
        <f t="shared" si="13"/>
        <v>3947</v>
      </c>
      <c r="P113" s="21"/>
    </row>
    <row r="114" spans="1:16">
      <c r="A114" s="17"/>
      <c r="B114" s="22" t="s">
        <v>509</v>
      </c>
      <c r="C114" s="1" t="s">
        <v>165</v>
      </c>
      <c r="D114" s="1" t="s">
        <v>160</v>
      </c>
      <c r="E114" s="23">
        <v>0</v>
      </c>
      <c r="F114" s="20">
        <f t="shared" si="8"/>
        <v>0</v>
      </c>
      <c r="G114" s="23">
        <v>0</v>
      </c>
      <c r="H114" s="20">
        <f t="shared" si="9"/>
        <v>0</v>
      </c>
      <c r="I114" s="23">
        <v>0</v>
      </c>
      <c r="J114" s="20">
        <f t="shared" si="10"/>
        <v>0</v>
      </c>
      <c r="K114" s="20">
        <f t="shared" si="11"/>
        <v>0</v>
      </c>
      <c r="L114" s="21">
        <f t="shared" si="12"/>
        <v>0</v>
      </c>
      <c r="M114" s="21">
        <v>0</v>
      </c>
      <c r="N114" s="21">
        <f t="shared" si="13"/>
        <v>0</v>
      </c>
      <c r="P114" s="21"/>
    </row>
    <row r="115" spans="1:16">
      <c r="A115" s="17"/>
      <c r="B115" s="22" t="s">
        <v>510</v>
      </c>
      <c r="C115" s="1" t="s">
        <v>166</v>
      </c>
      <c r="D115" s="1" t="s">
        <v>167</v>
      </c>
      <c r="E115" s="23">
        <v>0</v>
      </c>
      <c r="F115" s="20">
        <f t="shared" si="8"/>
        <v>0</v>
      </c>
      <c r="G115" s="23">
        <v>0</v>
      </c>
      <c r="H115" s="20">
        <f t="shared" si="9"/>
        <v>0</v>
      </c>
      <c r="I115" s="23">
        <v>0</v>
      </c>
      <c r="J115" s="20">
        <f t="shared" si="10"/>
        <v>0</v>
      </c>
      <c r="K115" s="20">
        <f t="shared" si="11"/>
        <v>0</v>
      </c>
      <c r="L115" s="21">
        <f t="shared" si="12"/>
        <v>0</v>
      </c>
      <c r="M115" s="21">
        <v>0</v>
      </c>
      <c r="N115" s="21">
        <f t="shared" si="13"/>
        <v>0</v>
      </c>
      <c r="P115" s="21"/>
    </row>
    <row r="116" spans="1:16">
      <c r="A116" s="17"/>
      <c r="B116" s="22" t="s">
        <v>511</v>
      </c>
      <c r="C116" s="1" t="s">
        <v>168</v>
      </c>
      <c r="D116" s="1" t="s">
        <v>167</v>
      </c>
      <c r="E116" s="23">
        <v>0</v>
      </c>
      <c r="F116" s="20">
        <f t="shared" si="8"/>
        <v>0</v>
      </c>
      <c r="G116" s="23">
        <v>0</v>
      </c>
      <c r="H116" s="20">
        <f t="shared" si="9"/>
        <v>0</v>
      </c>
      <c r="I116" s="23">
        <v>186</v>
      </c>
      <c r="J116" s="20">
        <f t="shared" si="10"/>
        <v>167</v>
      </c>
      <c r="K116" s="20">
        <f t="shared" si="11"/>
        <v>167</v>
      </c>
      <c r="L116" s="21">
        <f t="shared" si="12"/>
        <v>69</v>
      </c>
      <c r="M116" s="21">
        <v>-62</v>
      </c>
      <c r="N116" s="21">
        <f t="shared" si="13"/>
        <v>7</v>
      </c>
      <c r="P116" s="21"/>
    </row>
    <row r="117" spans="1:16">
      <c r="A117" s="17"/>
      <c r="B117" s="22" t="s">
        <v>512</v>
      </c>
      <c r="C117" s="1" t="s">
        <v>169</v>
      </c>
      <c r="D117" s="1" t="s">
        <v>167</v>
      </c>
      <c r="E117" s="23">
        <v>0</v>
      </c>
      <c r="F117" s="20">
        <f t="shared" si="8"/>
        <v>0</v>
      </c>
      <c r="G117" s="23">
        <v>0</v>
      </c>
      <c r="H117" s="20">
        <f t="shared" si="9"/>
        <v>0</v>
      </c>
      <c r="I117" s="23">
        <v>0</v>
      </c>
      <c r="J117" s="20">
        <f t="shared" si="10"/>
        <v>0</v>
      </c>
      <c r="K117" s="20">
        <f t="shared" si="11"/>
        <v>0</v>
      </c>
      <c r="L117" s="21">
        <f t="shared" si="12"/>
        <v>0</v>
      </c>
      <c r="M117" s="21">
        <v>0</v>
      </c>
      <c r="N117" s="21">
        <f t="shared" si="13"/>
        <v>0</v>
      </c>
      <c r="P117" s="21"/>
    </row>
    <row r="118" spans="1:16">
      <c r="A118" s="17"/>
      <c r="B118" s="22" t="s">
        <v>513</v>
      </c>
      <c r="C118" s="1" t="s">
        <v>170</v>
      </c>
      <c r="D118" s="1" t="s">
        <v>171</v>
      </c>
      <c r="E118" s="23">
        <v>0</v>
      </c>
      <c r="F118" s="20">
        <f t="shared" si="8"/>
        <v>0</v>
      </c>
      <c r="G118" s="23">
        <v>0</v>
      </c>
      <c r="H118" s="20">
        <f t="shared" si="9"/>
        <v>0</v>
      </c>
      <c r="I118" s="23">
        <v>0</v>
      </c>
      <c r="J118" s="20">
        <f t="shared" si="10"/>
        <v>0</v>
      </c>
      <c r="K118" s="20">
        <f t="shared" si="11"/>
        <v>0</v>
      </c>
      <c r="L118" s="21">
        <f t="shared" si="12"/>
        <v>0</v>
      </c>
      <c r="M118" s="21">
        <v>0</v>
      </c>
      <c r="N118" s="21">
        <f t="shared" si="13"/>
        <v>0</v>
      </c>
      <c r="P118" s="21"/>
    </row>
    <row r="119" spans="1:16">
      <c r="A119" s="17"/>
      <c r="B119" s="22" t="s">
        <v>514</v>
      </c>
      <c r="C119" s="1" t="s">
        <v>172</v>
      </c>
      <c r="D119" s="1" t="s">
        <v>171</v>
      </c>
      <c r="E119" s="23">
        <v>8400</v>
      </c>
      <c r="F119" s="20">
        <f t="shared" si="8"/>
        <v>12180</v>
      </c>
      <c r="G119" s="23">
        <v>0</v>
      </c>
      <c r="H119" s="20">
        <f t="shared" si="9"/>
        <v>0</v>
      </c>
      <c r="I119" s="23">
        <v>0</v>
      </c>
      <c r="J119" s="20">
        <f t="shared" si="10"/>
        <v>0</v>
      </c>
      <c r="K119" s="20">
        <f t="shared" si="11"/>
        <v>12180</v>
      </c>
      <c r="L119" s="21">
        <f t="shared" si="12"/>
        <v>5039</v>
      </c>
      <c r="M119" s="21">
        <v>0</v>
      </c>
      <c r="N119" s="21">
        <f t="shared" si="13"/>
        <v>5039</v>
      </c>
      <c r="P119" s="21"/>
    </row>
    <row r="120" spans="1:16">
      <c r="A120" s="17"/>
      <c r="B120" s="22" t="s">
        <v>515</v>
      </c>
      <c r="C120" s="1" t="s">
        <v>173</v>
      </c>
      <c r="D120" s="1" t="s">
        <v>171</v>
      </c>
      <c r="E120" s="23">
        <v>0</v>
      </c>
      <c r="F120" s="20">
        <f t="shared" si="8"/>
        <v>0</v>
      </c>
      <c r="G120" s="23">
        <v>0</v>
      </c>
      <c r="H120" s="20">
        <f t="shared" si="9"/>
        <v>0</v>
      </c>
      <c r="I120" s="23">
        <v>0</v>
      </c>
      <c r="J120" s="20">
        <f t="shared" si="10"/>
        <v>0</v>
      </c>
      <c r="K120" s="20">
        <f t="shared" si="11"/>
        <v>0</v>
      </c>
      <c r="L120" s="21">
        <f t="shared" si="12"/>
        <v>0</v>
      </c>
      <c r="M120" s="21">
        <v>0</v>
      </c>
      <c r="N120" s="21">
        <f t="shared" si="13"/>
        <v>0</v>
      </c>
      <c r="P120" s="21"/>
    </row>
    <row r="121" spans="1:16">
      <c r="A121" s="17"/>
      <c r="B121" s="22" t="s">
        <v>516</v>
      </c>
      <c r="C121" s="1" t="s">
        <v>174</v>
      </c>
      <c r="D121" s="1" t="s">
        <v>171</v>
      </c>
      <c r="E121" s="23">
        <v>0</v>
      </c>
      <c r="F121" s="20">
        <f t="shared" si="8"/>
        <v>0</v>
      </c>
      <c r="G121" s="23">
        <v>0</v>
      </c>
      <c r="H121" s="20">
        <f t="shared" si="9"/>
        <v>0</v>
      </c>
      <c r="I121" s="23">
        <v>0</v>
      </c>
      <c r="J121" s="20">
        <f t="shared" si="10"/>
        <v>0</v>
      </c>
      <c r="K121" s="20">
        <f t="shared" si="11"/>
        <v>0</v>
      </c>
      <c r="L121" s="21">
        <f t="shared" si="12"/>
        <v>0</v>
      </c>
      <c r="M121" s="21">
        <v>0</v>
      </c>
      <c r="N121" s="21">
        <f t="shared" si="13"/>
        <v>0</v>
      </c>
      <c r="P121" s="21"/>
    </row>
    <row r="122" spans="1:16">
      <c r="A122" s="17"/>
      <c r="B122" s="22" t="s">
        <v>517</v>
      </c>
      <c r="C122" s="1" t="s">
        <v>175</v>
      </c>
      <c r="D122" s="1" t="s">
        <v>22</v>
      </c>
      <c r="E122" s="23">
        <v>0</v>
      </c>
      <c r="F122" s="20">
        <f t="shared" si="8"/>
        <v>0</v>
      </c>
      <c r="G122" s="23">
        <v>0</v>
      </c>
      <c r="H122" s="20">
        <f t="shared" si="9"/>
        <v>0</v>
      </c>
      <c r="I122" s="23">
        <v>0</v>
      </c>
      <c r="J122" s="20">
        <f t="shared" si="10"/>
        <v>0</v>
      </c>
      <c r="K122" s="20">
        <f t="shared" si="11"/>
        <v>0</v>
      </c>
      <c r="L122" s="21">
        <f t="shared" si="12"/>
        <v>0</v>
      </c>
      <c r="M122" s="21">
        <v>0</v>
      </c>
      <c r="N122" s="21">
        <f t="shared" si="13"/>
        <v>0</v>
      </c>
      <c r="P122" s="21"/>
    </row>
    <row r="123" spans="1:16">
      <c r="A123" s="17"/>
      <c r="B123" s="22" t="s">
        <v>518</v>
      </c>
      <c r="C123" s="1" t="s">
        <v>176</v>
      </c>
      <c r="D123" s="1" t="s">
        <v>22</v>
      </c>
      <c r="E123" s="23">
        <v>0</v>
      </c>
      <c r="F123" s="20">
        <f t="shared" si="8"/>
        <v>0</v>
      </c>
      <c r="G123" s="23">
        <v>0</v>
      </c>
      <c r="H123" s="20">
        <f t="shared" si="9"/>
        <v>0</v>
      </c>
      <c r="I123" s="23">
        <v>0</v>
      </c>
      <c r="J123" s="20">
        <f t="shared" si="10"/>
        <v>0</v>
      </c>
      <c r="K123" s="20">
        <f t="shared" si="11"/>
        <v>0</v>
      </c>
      <c r="L123" s="21">
        <f t="shared" si="12"/>
        <v>0</v>
      </c>
      <c r="M123" s="21">
        <v>0</v>
      </c>
      <c r="N123" s="21">
        <f t="shared" si="13"/>
        <v>0</v>
      </c>
      <c r="P123" s="21"/>
    </row>
    <row r="124" spans="1:16">
      <c r="A124" s="17"/>
      <c r="B124" s="22" t="s">
        <v>519</v>
      </c>
      <c r="C124" s="1" t="s">
        <v>177</v>
      </c>
      <c r="D124" s="1" t="s">
        <v>26</v>
      </c>
      <c r="E124" s="23">
        <v>0</v>
      </c>
      <c r="F124" s="20">
        <f t="shared" si="8"/>
        <v>0</v>
      </c>
      <c r="G124" s="23">
        <v>0</v>
      </c>
      <c r="H124" s="20">
        <f t="shared" si="9"/>
        <v>0</v>
      </c>
      <c r="I124" s="23">
        <v>10816</v>
      </c>
      <c r="J124" s="20">
        <f t="shared" si="10"/>
        <v>9734</v>
      </c>
      <c r="K124" s="20">
        <f t="shared" si="11"/>
        <v>9734</v>
      </c>
      <c r="L124" s="21">
        <f t="shared" si="12"/>
        <v>4027</v>
      </c>
      <c r="M124" s="21">
        <v>0</v>
      </c>
      <c r="N124" s="21">
        <f t="shared" si="13"/>
        <v>4027</v>
      </c>
      <c r="P124" s="21"/>
    </row>
    <row r="125" spans="1:16">
      <c r="A125" s="17"/>
      <c r="B125" s="22" t="s">
        <v>520</v>
      </c>
      <c r="C125" s="1" t="s">
        <v>178</v>
      </c>
      <c r="D125" s="1" t="s">
        <v>179</v>
      </c>
      <c r="E125" s="23">
        <v>0</v>
      </c>
      <c r="F125" s="20">
        <f t="shared" si="8"/>
        <v>0</v>
      </c>
      <c r="G125" s="23">
        <v>0</v>
      </c>
      <c r="H125" s="20">
        <f t="shared" si="9"/>
        <v>0</v>
      </c>
      <c r="I125" s="23">
        <v>0</v>
      </c>
      <c r="J125" s="20">
        <f t="shared" si="10"/>
        <v>0</v>
      </c>
      <c r="K125" s="20">
        <f t="shared" si="11"/>
        <v>0</v>
      </c>
      <c r="L125" s="21">
        <f t="shared" si="12"/>
        <v>0</v>
      </c>
      <c r="M125" s="21">
        <v>0</v>
      </c>
      <c r="N125" s="21">
        <f t="shared" si="13"/>
        <v>0</v>
      </c>
      <c r="P125" s="21"/>
    </row>
    <row r="126" spans="1:16">
      <c r="A126" s="17"/>
      <c r="B126" s="22" t="s">
        <v>521</v>
      </c>
      <c r="C126" s="1" t="s">
        <v>180</v>
      </c>
      <c r="D126" s="1" t="s">
        <v>179</v>
      </c>
      <c r="E126" s="23">
        <v>0</v>
      </c>
      <c r="F126" s="20">
        <f t="shared" si="8"/>
        <v>0</v>
      </c>
      <c r="G126" s="23">
        <v>0</v>
      </c>
      <c r="H126" s="20">
        <f t="shared" si="9"/>
        <v>0</v>
      </c>
      <c r="I126" s="23">
        <v>0</v>
      </c>
      <c r="J126" s="20">
        <f t="shared" si="10"/>
        <v>0</v>
      </c>
      <c r="K126" s="20">
        <f t="shared" si="11"/>
        <v>0</v>
      </c>
      <c r="L126" s="21">
        <f t="shared" si="12"/>
        <v>0</v>
      </c>
      <c r="M126" s="21">
        <v>0</v>
      </c>
      <c r="N126" s="21">
        <f t="shared" si="13"/>
        <v>0</v>
      </c>
      <c r="P126" s="21"/>
    </row>
    <row r="127" spans="1:16">
      <c r="A127" s="17"/>
      <c r="B127" s="22" t="s">
        <v>522</v>
      </c>
      <c r="C127" s="1" t="s">
        <v>181</v>
      </c>
      <c r="D127" s="1" t="s">
        <v>182</v>
      </c>
      <c r="E127" s="23">
        <v>0</v>
      </c>
      <c r="F127" s="20">
        <f t="shared" si="8"/>
        <v>0</v>
      </c>
      <c r="G127" s="23">
        <v>0</v>
      </c>
      <c r="H127" s="20">
        <f t="shared" si="9"/>
        <v>0</v>
      </c>
      <c r="I127" s="23">
        <v>38929</v>
      </c>
      <c r="J127" s="20">
        <f t="shared" si="10"/>
        <v>35036</v>
      </c>
      <c r="K127" s="20">
        <f t="shared" si="11"/>
        <v>35036</v>
      </c>
      <c r="L127" s="21">
        <f t="shared" si="12"/>
        <v>14496</v>
      </c>
      <c r="M127" s="21">
        <v>0</v>
      </c>
      <c r="N127" s="21">
        <f t="shared" si="13"/>
        <v>14496</v>
      </c>
      <c r="P127" s="21"/>
    </row>
    <row r="128" spans="1:16">
      <c r="A128" s="17"/>
      <c r="B128" s="22" t="s">
        <v>523</v>
      </c>
      <c r="C128" s="1" t="s">
        <v>183</v>
      </c>
      <c r="D128" s="1" t="s">
        <v>182</v>
      </c>
      <c r="E128" s="23">
        <v>0</v>
      </c>
      <c r="F128" s="20">
        <f t="shared" si="8"/>
        <v>0</v>
      </c>
      <c r="G128" s="23">
        <v>0</v>
      </c>
      <c r="H128" s="20">
        <f t="shared" si="9"/>
        <v>0</v>
      </c>
      <c r="I128" s="23">
        <v>0</v>
      </c>
      <c r="J128" s="20">
        <f t="shared" si="10"/>
        <v>0</v>
      </c>
      <c r="K128" s="20">
        <f t="shared" si="11"/>
        <v>0</v>
      </c>
      <c r="L128" s="21">
        <f t="shared" si="12"/>
        <v>0</v>
      </c>
      <c r="M128" s="21">
        <v>0</v>
      </c>
      <c r="N128" s="21">
        <f t="shared" si="13"/>
        <v>0</v>
      </c>
      <c r="P128" s="21"/>
    </row>
    <row r="129" spans="1:16">
      <c r="A129" s="17"/>
      <c r="B129" s="22" t="s">
        <v>524</v>
      </c>
      <c r="C129" s="1" t="s">
        <v>184</v>
      </c>
      <c r="D129" s="1" t="s">
        <v>185</v>
      </c>
      <c r="E129" s="23">
        <v>0</v>
      </c>
      <c r="F129" s="20">
        <f t="shared" si="8"/>
        <v>0</v>
      </c>
      <c r="G129" s="23">
        <v>0</v>
      </c>
      <c r="H129" s="20">
        <f t="shared" si="9"/>
        <v>0</v>
      </c>
      <c r="I129" s="23">
        <v>0</v>
      </c>
      <c r="J129" s="20">
        <f t="shared" si="10"/>
        <v>0</v>
      </c>
      <c r="K129" s="20">
        <f t="shared" si="11"/>
        <v>0</v>
      </c>
      <c r="L129" s="21">
        <f t="shared" si="12"/>
        <v>0</v>
      </c>
      <c r="M129" s="21">
        <v>0</v>
      </c>
      <c r="N129" s="21">
        <f t="shared" si="13"/>
        <v>0</v>
      </c>
      <c r="P129" s="21"/>
    </row>
    <row r="130" spans="1:16">
      <c r="A130" s="17"/>
      <c r="B130" s="22" t="s">
        <v>525</v>
      </c>
      <c r="C130" s="1" t="s">
        <v>186</v>
      </c>
      <c r="D130" s="1" t="s">
        <v>185</v>
      </c>
      <c r="E130" s="23">
        <v>0</v>
      </c>
      <c r="F130" s="20">
        <f t="shared" si="8"/>
        <v>0</v>
      </c>
      <c r="G130" s="23">
        <v>0</v>
      </c>
      <c r="H130" s="20">
        <f t="shared" si="9"/>
        <v>0</v>
      </c>
      <c r="I130" s="23">
        <v>0</v>
      </c>
      <c r="J130" s="20">
        <f t="shared" si="10"/>
        <v>0</v>
      </c>
      <c r="K130" s="20">
        <f t="shared" si="11"/>
        <v>0</v>
      </c>
      <c r="L130" s="21">
        <f t="shared" si="12"/>
        <v>0</v>
      </c>
      <c r="M130" s="21">
        <v>0</v>
      </c>
      <c r="N130" s="21">
        <f t="shared" si="13"/>
        <v>0</v>
      </c>
      <c r="P130" s="21"/>
    </row>
    <row r="131" spans="1:16">
      <c r="A131" s="17"/>
      <c r="B131" s="22" t="s">
        <v>526</v>
      </c>
      <c r="C131" s="1" t="s">
        <v>187</v>
      </c>
      <c r="D131" s="1" t="s">
        <v>188</v>
      </c>
      <c r="E131" s="23">
        <v>0</v>
      </c>
      <c r="F131" s="20">
        <f t="shared" si="8"/>
        <v>0</v>
      </c>
      <c r="G131" s="23">
        <v>0</v>
      </c>
      <c r="H131" s="20">
        <f t="shared" si="9"/>
        <v>0</v>
      </c>
      <c r="I131" s="23">
        <v>0</v>
      </c>
      <c r="J131" s="20">
        <f t="shared" si="10"/>
        <v>0</v>
      </c>
      <c r="K131" s="20">
        <f t="shared" si="11"/>
        <v>0</v>
      </c>
      <c r="L131" s="21">
        <f t="shared" si="12"/>
        <v>0</v>
      </c>
      <c r="M131" s="21">
        <v>0</v>
      </c>
      <c r="N131" s="21">
        <f t="shared" si="13"/>
        <v>0</v>
      </c>
      <c r="P131" s="21"/>
    </row>
    <row r="132" spans="1:16">
      <c r="A132" s="17"/>
      <c r="B132" s="22" t="s">
        <v>527</v>
      </c>
      <c r="C132" s="1" t="s">
        <v>189</v>
      </c>
      <c r="D132" s="1" t="s">
        <v>188</v>
      </c>
      <c r="E132" s="23">
        <v>11420</v>
      </c>
      <c r="F132" s="20">
        <f t="shared" si="8"/>
        <v>16559</v>
      </c>
      <c r="G132" s="23">
        <v>0</v>
      </c>
      <c r="H132" s="20">
        <f t="shared" si="9"/>
        <v>0</v>
      </c>
      <c r="I132" s="23">
        <v>0</v>
      </c>
      <c r="J132" s="20">
        <f t="shared" si="10"/>
        <v>0</v>
      </c>
      <c r="K132" s="20">
        <f t="shared" si="11"/>
        <v>16559</v>
      </c>
      <c r="L132" s="21">
        <f t="shared" si="12"/>
        <v>6851</v>
      </c>
      <c r="M132" s="21">
        <v>-140</v>
      </c>
      <c r="N132" s="21">
        <f t="shared" si="13"/>
        <v>6711</v>
      </c>
      <c r="P132" s="21"/>
    </row>
    <row r="133" spans="1:16">
      <c r="A133" s="17"/>
      <c r="B133" s="22" t="s">
        <v>528</v>
      </c>
      <c r="C133" s="1" t="s">
        <v>190</v>
      </c>
      <c r="D133" s="1" t="s">
        <v>188</v>
      </c>
      <c r="E133" s="23">
        <v>5211</v>
      </c>
      <c r="F133" s="20">
        <f t="shared" ref="F133:F196" si="14">ROUND(E133*1.45,0)</f>
        <v>7556</v>
      </c>
      <c r="G133" s="23">
        <v>0</v>
      </c>
      <c r="H133" s="20">
        <f t="shared" ref="H133:H196" si="15">ROUND(G133*1.15,0)</f>
        <v>0</v>
      </c>
      <c r="I133" s="23">
        <v>0</v>
      </c>
      <c r="J133" s="20">
        <f t="shared" ref="J133:J196" si="16">ROUND(I133*0.9,0)</f>
        <v>0</v>
      </c>
      <c r="K133" s="20">
        <f t="shared" ref="K133:K196" si="17">F133+H133+J133</f>
        <v>7556</v>
      </c>
      <c r="L133" s="21">
        <f t="shared" ref="L133:L196" si="18">K133*$L$1</f>
        <v>3126</v>
      </c>
      <c r="M133" s="21">
        <v>0</v>
      </c>
      <c r="N133" s="21">
        <f t="shared" ref="N133:N196" si="19">IF(L133+M133&lt;0,0,L133+M133)</f>
        <v>3126</v>
      </c>
      <c r="P133" s="21"/>
    </row>
    <row r="134" spans="1:16">
      <c r="A134" s="17"/>
      <c r="B134" s="22" t="s">
        <v>529</v>
      </c>
      <c r="C134" s="1" t="s">
        <v>191</v>
      </c>
      <c r="D134" s="1" t="s">
        <v>192</v>
      </c>
      <c r="E134" s="23">
        <v>11060</v>
      </c>
      <c r="F134" s="20">
        <f t="shared" si="14"/>
        <v>16037</v>
      </c>
      <c r="G134" s="23">
        <v>0</v>
      </c>
      <c r="H134" s="20">
        <f t="shared" si="15"/>
        <v>0</v>
      </c>
      <c r="I134" s="23">
        <v>0</v>
      </c>
      <c r="J134" s="20">
        <f t="shared" si="16"/>
        <v>0</v>
      </c>
      <c r="K134" s="20">
        <f t="shared" si="17"/>
        <v>16037</v>
      </c>
      <c r="L134" s="21">
        <f t="shared" si="18"/>
        <v>6635</v>
      </c>
      <c r="M134" s="21">
        <v>0</v>
      </c>
      <c r="N134" s="21">
        <f t="shared" si="19"/>
        <v>6635</v>
      </c>
      <c r="P134" s="21"/>
    </row>
    <row r="135" spans="1:16">
      <c r="A135" s="17"/>
      <c r="B135" s="22" t="s">
        <v>530</v>
      </c>
      <c r="C135" s="1" t="s">
        <v>193</v>
      </c>
      <c r="D135" s="1" t="s">
        <v>192</v>
      </c>
      <c r="E135" s="23">
        <v>0</v>
      </c>
      <c r="F135" s="20">
        <f t="shared" si="14"/>
        <v>0</v>
      </c>
      <c r="G135" s="23">
        <v>0</v>
      </c>
      <c r="H135" s="20">
        <f t="shared" si="15"/>
        <v>0</v>
      </c>
      <c r="I135" s="23">
        <v>15417</v>
      </c>
      <c r="J135" s="20">
        <f t="shared" si="16"/>
        <v>13875</v>
      </c>
      <c r="K135" s="20">
        <f t="shared" si="17"/>
        <v>13875</v>
      </c>
      <c r="L135" s="21">
        <f t="shared" si="18"/>
        <v>5741</v>
      </c>
      <c r="M135" s="21">
        <v>0</v>
      </c>
      <c r="N135" s="21">
        <f t="shared" si="19"/>
        <v>5741</v>
      </c>
      <c r="P135" s="21"/>
    </row>
    <row r="136" spans="1:16">
      <c r="A136" s="17"/>
      <c r="B136" s="22" t="s">
        <v>531</v>
      </c>
      <c r="C136" s="1" t="s">
        <v>194</v>
      </c>
      <c r="D136" s="1" t="s">
        <v>192</v>
      </c>
      <c r="E136" s="23">
        <v>6981</v>
      </c>
      <c r="F136" s="20">
        <f t="shared" si="14"/>
        <v>10122</v>
      </c>
      <c r="G136" s="23">
        <v>0</v>
      </c>
      <c r="H136" s="20">
        <f t="shared" si="15"/>
        <v>0</v>
      </c>
      <c r="I136" s="23">
        <v>0</v>
      </c>
      <c r="J136" s="20">
        <f t="shared" si="16"/>
        <v>0</v>
      </c>
      <c r="K136" s="20">
        <f t="shared" si="17"/>
        <v>10122</v>
      </c>
      <c r="L136" s="21">
        <f t="shared" si="18"/>
        <v>4188</v>
      </c>
      <c r="M136" s="21">
        <v>0</v>
      </c>
      <c r="N136" s="21">
        <f t="shared" si="19"/>
        <v>4188</v>
      </c>
      <c r="P136" s="21"/>
    </row>
    <row r="137" spans="1:16">
      <c r="A137" s="17"/>
      <c r="B137" s="22" t="s">
        <v>532</v>
      </c>
      <c r="C137" s="1" t="s">
        <v>195</v>
      </c>
      <c r="D137" s="1" t="s">
        <v>192</v>
      </c>
      <c r="E137" s="23">
        <v>14196</v>
      </c>
      <c r="F137" s="20">
        <f t="shared" si="14"/>
        <v>20584</v>
      </c>
      <c r="G137" s="23">
        <v>0</v>
      </c>
      <c r="H137" s="20">
        <f t="shared" si="15"/>
        <v>0</v>
      </c>
      <c r="I137" s="23">
        <v>0</v>
      </c>
      <c r="J137" s="20">
        <f t="shared" si="16"/>
        <v>0</v>
      </c>
      <c r="K137" s="20">
        <f t="shared" si="17"/>
        <v>20584</v>
      </c>
      <c r="L137" s="21">
        <f t="shared" si="18"/>
        <v>8516</v>
      </c>
      <c r="M137" s="21">
        <v>0</v>
      </c>
      <c r="N137" s="21">
        <f t="shared" si="19"/>
        <v>8516</v>
      </c>
      <c r="P137" s="21"/>
    </row>
    <row r="138" spans="1:16">
      <c r="A138" s="17"/>
      <c r="B138" s="22" t="s">
        <v>533</v>
      </c>
      <c r="C138" s="1" t="s">
        <v>196</v>
      </c>
      <c r="D138" s="1" t="s">
        <v>192</v>
      </c>
      <c r="E138" s="23">
        <v>0</v>
      </c>
      <c r="F138" s="20">
        <f t="shared" si="14"/>
        <v>0</v>
      </c>
      <c r="G138" s="23">
        <v>0</v>
      </c>
      <c r="H138" s="20">
        <f t="shared" si="15"/>
        <v>0</v>
      </c>
      <c r="I138" s="23">
        <v>0</v>
      </c>
      <c r="J138" s="20">
        <f t="shared" si="16"/>
        <v>0</v>
      </c>
      <c r="K138" s="20">
        <f t="shared" si="17"/>
        <v>0</v>
      </c>
      <c r="L138" s="21">
        <f t="shared" si="18"/>
        <v>0</v>
      </c>
      <c r="M138" s="21">
        <v>0</v>
      </c>
      <c r="N138" s="21">
        <f t="shared" si="19"/>
        <v>0</v>
      </c>
      <c r="P138" s="21"/>
    </row>
    <row r="139" spans="1:16">
      <c r="A139" s="17"/>
      <c r="B139" s="22" t="s">
        <v>534</v>
      </c>
      <c r="C139" s="1" t="s">
        <v>197</v>
      </c>
      <c r="D139" s="1" t="s">
        <v>192</v>
      </c>
      <c r="E139" s="23">
        <v>0</v>
      </c>
      <c r="F139" s="20">
        <f t="shared" si="14"/>
        <v>0</v>
      </c>
      <c r="G139" s="23">
        <v>0</v>
      </c>
      <c r="H139" s="20">
        <f t="shared" si="15"/>
        <v>0</v>
      </c>
      <c r="I139" s="23">
        <v>0</v>
      </c>
      <c r="J139" s="20">
        <f t="shared" si="16"/>
        <v>0</v>
      </c>
      <c r="K139" s="20">
        <f t="shared" si="17"/>
        <v>0</v>
      </c>
      <c r="L139" s="21">
        <f t="shared" si="18"/>
        <v>0</v>
      </c>
      <c r="M139" s="21">
        <v>0</v>
      </c>
      <c r="N139" s="21">
        <f t="shared" si="19"/>
        <v>0</v>
      </c>
      <c r="P139" s="21"/>
    </row>
    <row r="140" spans="1:16">
      <c r="A140" s="17"/>
      <c r="B140" s="22" t="s">
        <v>535</v>
      </c>
      <c r="C140" s="1" t="s">
        <v>198</v>
      </c>
      <c r="D140" s="1" t="s">
        <v>199</v>
      </c>
      <c r="E140" s="23">
        <v>0</v>
      </c>
      <c r="F140" s="20">
        <f t="shared" si="14"/>
        <v>0</v>
      </c>
      <c r="G140" s="23">
        <v>0</v>
      </c>
      <c r="H140" s="20">
        <f t="shared" si="15"/>
        <v>0</v>
      </c>
      <c r="I140" s="23">
        <v>0</v>
      </c>
      <c r="J140" s="20">
        <f t="shared" si="16"/>
        <v>0</v>
      </c>
      <c r="K140" s="20">
        <f t="shared" si="17"/>
        <v>0</v>
      </c>
      <c r="L140" s="21">
        <f t="shared" si="18"/>
        <v>0</v>
      </c>
      <c r="M140" s="21">
        <v>0</v>
      </c>
      <c r="N140" s="21">
        <f t="shared" si="19"/>
        <v>0</v>
      </c>
      <c r="P140" s="21"/>
    </row>
    <row r="141" spans="1:16">
      <c r="A141" s="17"/>
      <c r="B141" s="22" t="s">
        <v>536</v>
      </c>
      <c r="C141" s="1" t="s">
        <v>200</v>
      </c>
      <c r="D141" s="1" t="s">
        <v>201</v>
      </c>
      <c r="E141" s="23">
        <v>6868</v>
      </c>
      <c r="F141" s="20">
        <f t="shared" si="14"/>
        <v>9959</v>
      </c>
      <c r="G141" s="23">
        <v>0</v>
      </c>
      <c r="H141" s="20">
        <f t="shared" si="15"/>
        <v>0</v>
      </c>
      <c r="I141" s="23">
        <v>0</v>
      </c>
      <c r="J141" s="20">
        <f t="shared" si="16"/>
        <v>0</v>
      </c>
      <c r="K141" s="20">
        <f t="shared" si="17"/>
        <v>9959</v>
      </c>
      <c r="L141" s="21">
        <f t="shared" si="18"/>
        <v>4120</v>
      </c>
      <c r="M141" s="21">
        <v>-136</v>
      </c>
      <c r="N141" s="21">
        <f t="shared" si="19"/>
        <v>3984</v>
      </c>
      <c r="P141" s="21"/>
    </row>
    <row r="142" spans="1:16">
      <c r="A142" s="17"/>
      <c r="B142" s="22" t="s">
        <v>537</v>
      </c>
      <c r="C142" s="1" t="s">
        <v>202</v>
      </c>
      <c r="D142" s="1" t="s">
        <v>199</v>
      </c>
      <c r="E142" s="23">
        <v>0</v>
      </c>
      <c r="F142" s="20">
        <f t="shared" si="14"/>
        <v>0</v>
      </c>
      <c r="G142" s="23">
        <v>0</v>
      </c>
      <c r="H142" s="20">
        <f t="shared" si="15"/>
        <v>0</v>
      </c>
      <c r="I142" s="23">
        <v>3481</v>
      </c>
      <c r="J142" s="20">
        <f t="shared" si="16"/>
        <v>3133</v>
      </c>
      <c r="K142" s="20">
        <f t="shared" si="17"/>
        <v>3133</v>
      </c>
      <c r="L142" s="21">
        <f t="shared" si="18"/>
        <v>1296</v>
      </c>
      <c r="M142" s="21">
        <v>0</v>
      </c>
      <c r="N142" s="21">
        <f t="shared" si="19"/>
        <v>1296</v>
      </c>
      <c r="P142" s="21"/>
    </row>
    <row r="143" spans="1:16">
      <c r="A143" s="17"/>
      <c r="B143" s="22" t="s">
        <v>538</v>
      </c>
      <c r="C143" s="1" t="s">
        <v>203</v>
      </c>
      <c r="D143" s="1" t="s">
        <v>204</v>
      </c>
      <c r="E143" s="23">
        <v>3388</v>
      </c>
      <c r="F143" s="20">
        <f t="shared" si="14"/>
        <v>4913</v>
      </c>
      <c r="G143" s="23">
        <v>0</v>
      </c>
      <c r="H143" s="20">
        <f t="shared" si="15"/>
        <v>0</v>
      </c>
      <c r="I143" s="23">
        <v>8748</v>
      </c>
      <c r="J143" s="20">
        <f t="shared" si="16"/>
        <v>7873</v>
      </c>
      <c r="K143" s="20">
        <f t="shared" si="17"/>
        <v>12786</v>
      </c>
      <c r="L143" s="21">
        <f t="shared" si="18"/>
        <v>5290</v>
      </c>
      <c r="M143" s="21">
        <v>0</v>
      </c>
      <c r="N143" s="21">
        <f t="shared" si="19"/>
        <v>5290</v>
      </c>
      <c r="P143" s="21"/>
    </row>
    <row r="144" spans="1:16">
      <c r="A144" s="17"/>
      <c r="B144" s="22" t="s">
        <v>539</v>
      </c>
      <c r="C144" s="1" t="s">
        <v>205</v>
      </c>
      <c r="D144" s="1" t="s">
        <v>206</v>
      </c>
      <c r="E144" s="23">
        <v>0</v>
      </c>
      <c r="F144" s="20">
        <f t="shared" si="14"/>
        <v>0</v>
      </c>
      <c r="G144" s="23">
        <v>16126</v>
      </c>
      <c r="H144" s="20">
        <f t="shared" si="15"/>
        <v>18545</v>
      </c>
      <c r="I144" s="23">
        <v>4123</v>
      </c>
      <c r="J144" s="20">
        <f t="shared" si="16"/>
        <v>3711</v>
      </c>
      <c r="K144" s="20">
        <f t="shared" si="17"/>
        <v>22256</v>
      </c>
      <c r="L144" s="21">
        <f t="shared" si="18"/>
        <v>9208</v>
      </c>
      <c r="M144" s="21">
        <v>0</v>
      </c>
      <c r="N144" s="21">
        <f t="shared" si="19"/>
        <v>9208</v>
      </c>
      <c r="P144" s="21"/>
    </row>
    <row r="145" spans="1:16">
      <c r="A145" s="17"/>
      <c r="B145" s="22" t="s">
        <v>540</v>
      </c>
      <c r="C145" s="1" t="s">
        <v>207</v>
      </c>
      <c r="D145" s="1" t="s">
        <v>208</v>
      </c>
      <c r="E145" s="23">
        <v>0</v>
      </c>
      <c r="F145" s="20">
        <f t="shared" si="14"/>
        <v>0</v>
      </c>
      <c r="G145" s="23">
        <v>0</v>
      </c>
      <c r="H145" s="20">
        <f t="shared" si="15"/>
        <v>0</v>
      </c>
      <c r="I145" s="23">
        <v>0</v>
      </c>
      <c r="J145" s="20">
        <f t="shared" si="16"/>
        <v>0</v>
      </c>
      <c r="K145" s="20">
        <f t="shared" si="17"/>
        <v>0</v>
      </c>
      <c r="L145" s="21">
        <f t="shared" si="18"/>
        <v>0</v>
      </c>
      <c r="M145" s="21">
        <v>0</v>
      </c>
      <c r="N145" s="21">
        <f t="shared" si="19"/>
        <v>0</v>
      </c>
      <c r="P145" s="21"/>
    </row>
    <row r="146" spans="1:16">
      <c r="A146" s="17"/>
      <c r="B146" s="22" t="s">
        <v>541</v>
      </c>
      <c r="C146" s="1" t="s">
        <v>209</v>
      </c>
      <c r="D146" s="1" t="s">
        <v>208</v>
      </c>
      <c r="E146" s="23">
        <v>0</v>
      </c>
      <c r="F146" s="20">
        <f t="shared" si="14"/>
        <v>0</v>
      </c>
      <c r="G146" s="23">
        <v>0</v>
      </c>
      <c r="H146" s="20">
        <f t="shared" si="15"/>
        <v>0</v>
      </c>
      <c r="I146" s="23">
        <v>0</v>
      </c>
      <c r="J146" s="20">
        <f t="shared" si="16"/>
        <v>0</v>
      </c>
      <c r="K146" s="20">
        <f t="shared" si="17"/>
        <v>0</v>
      </c>
      <c r="L146" s="21">
        <f t="shared" si="18"/>
        <v>0</v>
      </c>
      <c r="M146" s="21">
        <v>0</v>
      </c>
      <c r="N146" s="21">
        <f t="shared" si="19"/>
        <v>0</v>
      </c>
      <c r="P146" s="21"/>
    </row>
    <row r="147" spans="1:16">
      <c r="A147" s="17"/>
      <c r="B147" s="22" t="s">
        <v>542</v>
      </c>
      <c r="C147" s="1" t="s">
        <v>210</v>
      </c>
      <c r="D147" s="1" t="s">
        <v>208</v>
      </c>
      <c r="E147" s="23">
        <v>0</v>
      </c>
      <c r="F147" s="20">
        <f t="shared" si="14"/>
        <v>0</v>
      </c>
      <c r="G147" s="23">
        <v>0</v>
      </c>
      <c r="H147" s="20">
        <f t="shared" si="15"/>
        <v>0</v>
      </c>
      <c r="I147" s="23">
        <v>0</v>
      </c>
      <c r="J147" s="20">
        <f t="shared" si="16"/>
        <v>0</v>
      </c>
      <c r="K147" s="20">
        <f t="shared" si="17"/>
        <v>0</v>
      </c>
      <c r="L147" s="21">
        <f t="shared" si="18"/>
        <v>0</v>
      </c>
      <c r="M147" s="21">
        <v>0</v>
      </c>
      <c r="N147" s="21">
        <f t="shared" si="19"/>
        <v>0</v>
      </c>
      <c r="P147" s="21"/>
    </row>
    <row r="148" spans="1:16">
      <c r="A148" s="17"/>
      <c r="B148" s="22" t="s">
        <v>543</v>
      </c>
      <c r="C148" s="1" t="s">
        <v>211</v>
      </c>
      <c r="D148" s="1" t="s">
        <v>212</v>
      </c>
      <c r="E148" s="23">
        <v>0</v>
      </c>
      <c r="F148" s="20">
        <f t="shared" si="14"/>
        <v>0</v>
      </c>
      <c r="G148" s="23">
        <v>0</v>
      </c>
      <c r="H148" s="20">
        <f t="shared" si="15"/>
        <v>0</v>
      </c>
      <c r="I148" s="23">
        <v>0</v>
      </c>
      <c r="J148" s="20">
        <f t="shared" si="16"/>
        <v>0</v>
      </c>
      <c r="K148" s="20">
        <f t="shared" si="17"/>
        <v>0</v>
      </c>
      <c r="L148" s="21">
        <f t="shared" si="18"/>
        <v>0</v>
      </c>
      <c r="M148" s="21">
        <v>0</v>
      </c>
      <c r="N148" s="21">
        <f t="shared" si="19"/>
        <v>0</v>
      </c>
      <c r="P148" s="21"/>
    </row>
    <row r="149" spans="1:16">
      <c r="A149" s="17"/>
      <c r="B149" s="22" t="s">
        <v>544</v>
      </c>
      <c r="C149" s="1" t="s">
        <v>213</v>
      </c>
      <c r="D149" s="1" t="s">
        <v>214</v>
      </c>
      <c r="E149" s="23">
        <v>0</v>
      </c>
      <c r="F149" s="20">
        <f t="shared" si="14"/>
        <v>0</v>
      </c>
      <c r="G149" s="23">
        <v>0</v>
      </c>
      <c r="H149" s="20">
        <f t="shared" si="15"/>
        <v>0</v>
      </c>
      <c r="I149" s="23">
        <v>0</v>
      </c>
      <c r="J149" s="20">
        <f t="shared" si="16"/>
        <v>0</v>
      </c>
      <c r="K149" s="20">
        <f t="shared" si="17"/>
        <v>0</v>
      </c>
      <c r="L149" s="21">
        <f t="shared" si="18"/>
        <v>0</v>
      </c>
      <c r="M149" s="21">
        <v>0</v>
      </c>
      <c r="N149" s="21">
        <f t="shared" si="19"/>
        <v>0</v>
      </c>
      <c r="P149" s="21"/>
    </row>
    <row r="150" spans="1:16">
      <c r="A150" s="17"/>
      <c r="B150" s="22" t="s">
        <v>545</v>
      </c>
      <c r="C150" s="1" t="s">
        <v>215</v>
      </c>
      <c r="D150" s="1" t="s">
        <v>216</v>
      </c>
      <c r="E150" s="23">
        <v>0</v>
      </c>
      <c r="F150" s="20">
        <f t="shared" si="14"/>
        <v>0</v>
      </c>
      <c r="G150" s="23">
        <v>0</v>
      </c>
      <c r="H150" s="20">
        <f t="shared" si="15"/>
        <v>0</v>
      </c>
      <c r="I150" s="23">
        <v>0</v>
      </c>
      <c r="J150" s="20">
        <f t="shared" si="16"/>
        <v>0</v>
      </c>
      <c r="K150" s="20">
        <f t="shared" si="17"/>
        <v>0</v>
      </c>
      <c r="L150" s="21">
        <f t="shared" si="18"/>
        <v>0</v>
      </c>
      <c r="M150" s="21">
        <v>0</v>
      </c>
      <c r="N150" s="21">
        <f t="shared" si="19"/>
        <v>0</v>
      </c>
      <c r="P150" s="21"/>
    </row>
    <row r="151" spans="1:16">
      <c r="A151" s="17"/>
      <c r="B151" s="22" t="s">
        <v>546</v>
      </c>
      <c r="C151" s="1" t="s">
        <v>217</v>
      </c>
      <c r="D151" s="1" t="s">
        <v>214</v>
      </c>
      <c r="E151" s="23">
        <v>0</v>
      </c>
      <c r="F151" s="20">
        <f t="shared" si="14"/>
        <v>0</v>
      </c>
      <c r="G151" s="23">
        <v>0</v>
      </c>
      <c r="H151" s="20">
        <f t="shared" si="15"/>
        <v>0</v>
      </c>
      <c r="I151" s="23">
        <v>0</v>
      </c>
      <c r="J151" s="20">
        <f t="shared" si="16"/>
        <v>0</v>
      </c>
      <c r="K151" s="20">
        <f t="shared" si="17"/>
        <v>0</v>
      </c>
      <c r="L151" s="21">
        <f t="shared" si="18"/>
        <v>0</v>
      </c>
      <c r="M151" s="21">
        <v>0</v>
      </c>
      <c r="N151" s="21">
        <f t="shared" si="19"/>
        <v>0</v>
      </c>
      <c r="P151" s="21"/>
    </row>
    <row r="152" spans="1:16">
      <c r="A152" s="17"/>
      <c r="B152" s="22" t="s">
        <v>547</v>
      </c>
      <c r="C152" s="1" t="s">
        <v>218</v>
      </c>
      <c r="D152" s="1" t="s">
        <v>214</v>
      </c>
      <c r="E152" s="23">
        <v>0</v>
      </c>
      <c r="F152" s="20">
        <f t="shared" si="14"/>
        <v>0</v>
      </c>
      <c r="G152" s="23">
        <v>0</v>
      </c>
      <c r="H152" s="20">
        <f t="shared" si="15"/>
        <v>0</v>
      </c>
      <c r="I152" s="23">
        <v>0</v>
      </c>
      <c r="J152" s="20">
        <f t="shared" si="16"/>
        <v>0</v>
      </c>
      <c r="K152" s="20">
        <f t="shared" si="17"/>
        <v>0</v>
      </c>
      <c r="L152" s="21">
        <f t="shared" si="18"/>
        <v>0</v>
      </c>
      <c r="M152" s="21">
        <v>0</v>
      </c>
      <c r="N152" s="21">
        <f t="shared" si="19"/>
        <v>0</v>
      </c>
      <c r="P152" s="21"/>
    </row>
    <row r="153" spans="1:16">
      <c r="A153" s="17"/>
      <c r="B153" s="22" t="s">
        <v>548</v>
      </c>
      <c r="C153" s="1" t="s">
        <v>219</v>
      </c>
      <c r="D153" s="1" t="s">
        <v>214</v>
      </c>
      <c r="E153" s="23">
        <v>0</v>
      </c>
      <c r="F153" s="20">
        <f t="shared" si="14"/>
        <v>0</v>
      </c>
      <c r="G153" s="23">
        <v>0</v>
      </c>
      <c r="H153" s="20">
        <f t="shared" si="15"/>
        <v>0</v>
      </c>
      <c r="I153" s="23">
        <v>16567</v>
      </c>
      <c r="J153" s="20">
        <f t="shared" si="16"/>
        <v>14910</v>
      </c>
      <c r="K153" s="20">
        <f t="shared" si="17"/>
        <v>14910</v>
      </c>
      <c r="L153" s="21">
        <f t="shared" si="18"/>
        <v>6169</v>
      </c>
      <c r="M153" s="21">
        <v>0</v>
      </c>
      <c r="N153" s="21">
        <f t="shared" si="19"/>
        <v>6169</v>
      </c>
      <c r="P153" s="21"/>
    </row>
    <row r="154" spans="1:16">
      <c r="A154" s="17"/>
      <c r="B154" s="22" t="s">
        <v>549</v>
      </c>
      <c r="C154" s="1" t="s">
        <v>220</v>
      </c>
      <c r="D154" s="1" t="s">
        <v>214</v>
      </c>
      <c r="E154" s="23">
        <v>0</v>
      </c>
      <c r="F154" s="20">
        <f t="shared" si="14"/>
        <v>0</v>
      </c>
      <c r="G154" s="23">
        <v>0</v>
      </c>
      <c r="H154" s="20">
        <f t="shared" si="15"/>
        <v>0</v>
      </c>
      <c r="I154" s="23">
        <v>0</v>
      </c>
      <c r="J154" s="20">
        <f t="shared" si="16"/>
        <v>0</v>
      </c>
      <c r="K154" s="20">
        <f t="shared" si="17"/>
        <v>0</v>
      </c>
      <c r="L154" s="21">
        <f t="shared" si="18"/>
        <v>0</v>
      </c>
      <c r="M154" s="21">
        <v>0</v>
      </c>
      <c r="N154" s="21">
        <f t="shared" si="19"/>
        <v>0</v>
      </c>
      <c r="P154" s="21"/>
    </row>
    <row r="155" spans="1:16">
      <c r="A155" s="17"/>
      <c r="B155" s="22" t="s">
        <v>550</v>
      </c>
      <c r="C155" s="1" t="s">
        <v>221</v>
      </c>
      <c r="D155" s="1" t="s">
        <v>214</v>
      </c>
      <c r="E155" s="23">
        <v>0</v>
      </c>
      <c r="F155" s="20">
        <f t="shared" si="14"/>
        <v>0</v>
      </c>
      <c r="G155" s="23">
        <v>0</v>
      </c>
      <c r="H155" s="20">
        <f t="shared" si="15"/>
        <v>0</v>
      </c>
      <c r="I155" s="23">
        <v>10676</v>
      </c>
      <c r="J155" s="20">
        <f t="shared" si="16"/>
        <v>9608</v>
      </c>
      <c r="K155" s="20">
        <f t="shared" si="17"/>
        <v>9608</v>
      </c>
      <c r="L155" s="21">
        <f t="shared" si="18"/>
        <v>3975</v>
      </c>
      <c r="M155" s="21">
        <v>0</v>
      </c>
      <c r="N155" s="21">
        <f t="shared" si="19"/>
        <v>3975</v>
      </c>
      <c r="P155" s="21"/>
    </row>
    <row r="156" spans="1:16">
      <c r="A156" s="17"/>
      <c r="B156" s="22" t="s">
        <v>551</v>
      </c>
      <c r="C156" s="1" t="s">
        <v>222</v>
      </c>
      <c r="D156" s="1" t="s">
        <v>223</v>
      </c>
      <c r="E156" s="23">
        <v>0</v>
      </c>
      <c r="F156" s="20">
        <f t="shared" si="14"/>
        <v>0</v>
      </c>
      <c r="G156" s="23">
        <v>0</v>
      </c>
      <c r="H156" s="20">
        <f t="shared" si="15"/>
        <v>0</v>
      </c>
      <c r="I156" s="23">
        <v>0</v>
      </c>
      <c r="J156" s="20">
        <f t="shared" si="16"/>
        <v>0</v>
      </c>
      <c r="K156" s="20">
        <f t="shared" si="17"/>
        <v>0</v>
      </c>
      <c r="L156" s="21">
        <f t="shared" si="18"/>
        <v>0</v>
      </c>
      <c r="M156" s="21">
        <v>0</v>
      </c>
      <c r="N156" s="21">
        <f t="shared" si="19"/>
        <v>0</v>
      </c>
      <c r="P156" s="21"/>
    </row>
    <row r="157" spans="1:16">
      <c r="A157" s="17"/>
      <c r="B157" s="22" t="s">
        <v>552</v>
      </c>
      <c r="C157" s="1" t="s">
        <v>224</v>
      </c>
      <c r="D157" s="1" t="s">
        <v>199</v>
      </c>
      <c r="E157" s="23">
        <v>0</v>
      </c>
      <c r="F157" s="20">
        <f t="shared" si="14"/>
        <v>0</v>
      </c>
      <c r="G157" s="23">
        <v>0</v>
      </c>
      <c r="H157" s="20">
        <f t="shared" si="15"/>
        <v>0</v>
      </c>
      <c r="I157" s="23">
        <v>8586</v>
      </c>
      <c r="J157" s="20">
        <f t="shared" si="16"/>
        <v>7727</v>
      </c>
      <c r="K157" s="20">
        <f t="shared" si="17"/>
        <v>7727</v>
      </c>
      <c r="L157" s="21">
        <f t="shared" si="18"/>
        <v>3197</v>
      </c>
      <c r="M157" s="21">
        <v>0</v>
      </c>
      <c r="N157" s="21">
        <f t="shared" si="19"/>
        <v>3197</v>
      </c>
      <c r="P157" s="21"/>
    </row>
    <row r="158" spans="1:16">
      <c r="A158" s="17"/>
      <c r="B158" s="22" t="s">
        <v>553</v>
      </c>
      <c r="C158" s="1" t="s">
        <v>225</v>
      </c>
      <c r="D158" s="1" t="s">
        <v>226</v>
      </c>
      <c r="E158" s="23">
        <v>0</v>
      </c>
      <c r="F158" s="20">
        <f t="shared" si="14"/>
        <v>0</v>
      </c>
      <c r="G158" s="23">
        <v>0</v>
      </c>
      <c r="H158" s="20">
        <f t="shared" si="15"/>
        <v>0</v>
      </c>
      <c r="I158" s="23">
        <v>0</v>
      </c>
      <c r="J158" s="20">
        <f t="shared" si="16"/>
        <v>0</v>
      </c>
      <c r="K158" s="20">
        <f t="shared" si="17"/>
        <v>0</v>
      </c>
      <c r="L158" s="21">
        <f t="shared" si="18"/>
        <v>0</v>
      </c>
      <c r="M158" s="21">
        <v>0</v>
      </c>
      <c r="N158" s="21">
        <f t="shared" si="19"/>
        <v>0</v>
      </c>
      <c r="P158" s="21"/>
    </row>
    <row r="159" spans="1:16">
      <c r="A159" s="17"/>
      <c r="B159" s="22" t="s">
        <v>554</v>
      </c>
      <c r="C159" s="1" t="s">
        <v>227</v>
      </c>
      <c r="D159" s="1" t="s">
        <v>228</v>
      </c>
      <c r="E159" s="23">
        <v>0</v>
      </c>
      <c r="F159" s="20">
        <f t="shared" si="14"/>
        <v>0</v>
      </c>
      <c r="G159" s="23">
        <v>14883</v>
      </c>
      <c r="H159" s="20">
        <f t="shared" si="15"/>
        <v>17115</v>
      </c>
      <c r="I159" s="23">
        <v>0</v>
      </c>
      <c r="J159" s="20">
        <f t="shared" si="16"/>
        <v>0</v>
      </c>
      <c r="K159" s="20">
        <f t="shared" si="17"/>
        <v>17115</v>
      </c>
      <c r="L159" s="21">
        <f t="shared" si="18"/>
        <v>7081</v>
      </c>
      <c r="M159" s="21">
        <v>0</v>
      </c>
      <c r="N159" s="21">
        <f t="shared" si="19"/>
        <v>7081</v>
      </c>
      <c r="P159" s="21"/>
    </row>
    <row r="160" spans="1:16">
      <c r="A160" s="17"/>
      <c r="B160" s="22" t="s">
        <v>555</v>
      </c>
      <c r="C160" s="1" t="s">
        <v>229</v>
      </c>
      <c r="D160" s="1" t="s">
        <v>230</v>
      </c>
      <c r="E160" s="23">
        <v>0</v>
      </c>
      <c r="F160" s="20">
        <f t="shared" si="14"/>
        <v>0</v>
      </c>
      <c r="G160" s="23">
        <v>0</v>
      </c>
      <c r="H160" s="20">
        <f t="shared" si="15"/>
        <v>0</v>
      </c>
      <c r="I160" s="23">
        <v>9686</v>
      </c>
      <c r="J160" s="20">
        <f t="shared" si="16"/>
        <v>8717</v>
      </c>
      <c r="K160" s="20">
        <f t="shared" si="17"/>
        <v>8717</v>
      </c>
      <c r="L160" s="21">
        <f t="shared" si="18"/>
        <v>3607</v>
      </c>
      <c r="M160" s="21">
        <v>0</v>
      </c>
      <c r="N160" s="21">
        <f t="shared" si="19"/>
        <v>3607</v>
      </c>
      <c r="P160" s="21"/>
    </row>
    <row r="161" spans="1:16">
      <c r="A161" s="17"/>
      <c r="B161" s="22" t="s">
        <v>556</v>
      </c>
      <c r="C161" s="1" t="s">
        <v>231</v>
      </c>
      <c r="D161" s="1" t="s">
        <v>232</v>
      </c>
      <c r="E161" s="23">
        <v>0</v>
      </c>
      <c r="F161" s="20">
        <f t="shared" si="14"/>
        <v>0</v>
      </c>
      <c r="G161" s="23">
        <v>0</v>
      </c>
      <c r="H161" s="20">
        <f t="shared" si="15"/>
        <v>0</v>
      </c>
      <c r="I161" s="23">
        <v>0</v>
      </c>
      <c r="J161" s="20">
        <f t="shared" si="16"/>
        <v>0</v>
      </c>
      <c r="K161" s="20">
        <f t="shared" si="17"/>
        <v>0</v>
      </c>
      <c r="L161" s="21">
        <f t="shared" si="18"/>
        <v>0</v>
      </c>
      <c r="M161" s="21">
        <v>0</v>
      </c>
      <c r="N161" s="21">
        <f t="shared" si="19"/>
        <v>0</v>
      </c>
      <c r="P161" s="21"/>
    </row>
    <row r="162" spans="1:16">
      <c r="A162" s="17"/>
      <c r="B162" s="22" t="s">
        <v>557</v>
      </c>
      <c r="C162" s="1" t="s">
        <v>233</v>
      </c>
      <c r="D162" s="1" t="s">
        <v>234</v>
      </c>
      <c r="E162" s="23">
        <v>12585</v>
      </c>
      <c r="F162" s="20">
        <f t="shared" si="14"/>
        <v>18248</v>
      </c>
      <c r="G162" s="23">
        <v>0</v>
      </c>
      <c r="H162" s="20">
        <f t="shared" si="15"/>
        <v>0</v>
      </c>
      <c r="I162" s="23">
        <v>1465</v>
      </c>
      <c r="J162" s="20">
        <f t="shared" si="16"/>
        <v>1319</v>
      </c>
      <c r="K162" s="20">
        <f t="shared" si="17"/>
        <v>19567</v>
      </c>
      <c r="L162" s="21">
        <f t="shared" si="18"/>
        <v>8096</v>
      </c>
      <c r="M162" s="21">
        <v>-170</v>
      </c>
      <c r="N162" s="21">
        <f t="shared" si="19"/>
        <v>7926</v>
      </c>
      <c r="P162" s="21"/>
    </row>
    <row r="163" spans="1:16">
      <c r="A163" s="17"/>
      <c r="B163" s="22" t="s">
        <v>558</v>
      </c>
      <c r="C163" s="1" t="s">
        <v>235</v>
      </c>
      <c r="D163" s="1" t="s">
        <v>234</v>
      </c>
      <c r="E163" s="23">
        <v>2625</v>
      </c>
      <c r="F163" s="20">
        <f t="shared" si="14"/>
        <v>3806</v>
      </c>
      <c r="G163" s="23">
        <v>0</v>
      </c>
      <c r="H163" s="20">
        <f t="shared" si="15"/>
        <v>0</v>
      </c>
      <c r="I163" s="23">
        <v>4928</v>
      </c>
      <c r="J163" s="20">
        <f t="shared" si="16"/>
        <v>4435</v>
      </c>
      <c r="K163" s="20">
        <f t="shared" si="17"/>
        <v>8241</v>
      </c>
      <c r="L163" s="21">
        <f t="shared" si="18"/>
        <v>3410</v>
      </c>
      <c r="M163" s="21">
        <v>-367</v>
      </c>
      <c r="N163" s="21">
        <f t="shared" si="19"/>
        <v>3043</v>
      </c>
      <c r="P163" s="21"/>
    </row>
    <row r="164" spans="1:16">
      <c r="A164" s="17"/>
      <c r="B164" s="22" t="s">
        <v>559</v>
      </c>
      <c r="C164" s="1" t="s">
        <v>236</v>
      </c>
      <c r="D164" s="1" t="s">
        <v>237</v>
      </c>
      <c r="E164" s="23">
        <v>0</v>
      </c>
      <c r="F164" s="20">
        <f t="shared" si="14"/>
        <v>0</v>
      </c>
      <c r="G164" s="23">
        <v>0</v>
      </c>
      <c r="H164" s="20">
        <f t="shared" si="15"/>
        <v>0</v>
      </c>
      <c r="I164" s="23">
        <v>17197</v>
      </c>
      <c r="J164" s="20">
        <f t="shared" si="16"/>
        <v>15477</v>
      </c>
      <c r="K164" s="20">
        <f t="shared" si="17"/>
        <v>15477</v>
      </c>
      <c r="L164" s="21">
        <f t="shared" si="18"/>
        <v>6404</v>
      </c>
      <c r="M164" s="21">
        <v>0</v>
      </c>
      <c r="N164" s="21">
        <f t="shared" si="19"/>
        <v>6404</v>
      </c>
      <c r="P164" s="21"/>
    </row>
    <row r="165" spans="1:16">
      <c r="A165" s="17"/>
      <c r="B165" s="22" t="s">
        <v>560</v>
      </c>
      <c r="C165" s="1" t="s">
        <v>238</v>
      </c>
      <c r="D165" s="1" t="s">
        <v>8</v>
      </c>
      <c r="E165" s="23">
        <v>0</v>
      </c>
      <c r="F165" s="20">
        <f t="shared" si="14"/>
        <v>0</v>
      </c>
      <c r="G165" s="23">
        <v>0</v>
      </c>
      <c r="H165" s="20">
        <f t="shared" si="15"/>
        <v>0</v>
      </c>
      <c r="I165" s="23">
        <v>0</v>
      </c>
      <c r="J165" s="20">
        <f t="shared" si="16"/>
        <v>0</v>
      </c>
      <c r="K165" s="20">
        <f t="shared" si="17"/>
        <v>0</v>
      </c>
      <c r="L165" s="21">
        <f t="shared" si="18"/>
        <v>0</v>
      </c>
      <c r="M165" s="21">
        <v>0</v>
      </c>
      <c r="N165" s="21">
        <f t="shared" si="19"/>
        <v>0</v>
      </c>
      <c r="P165" s="21"/>
    </row>
    <row r="166" spans="1:16">
      <c r="A166" s="17"/>
      <c r="B166" s="22" t="s">
        <v>561</v>
      </c>
      <c r="C166" s="1" t="s">
        <v>239</v>
      </c>
      <c r="D166" s="1" t="s">
        <v>201</v>
      </c>
      <c r="E166" s="23">
        <v>4354</v>
      </c>
      <c r="F166" s="20">
        <f t="shared" si="14"/>
        <v>6313</v>
      </c>
      <c r="G166" s="23">
        <v>0</v>
      </c>
      <c r="H166" s="20">
        <f t="shared" si="15"/>
        <v>0</v>
      </c>
      <c r="I166" s="23">
        <v>3038</v>
      </c>
      <c r="J166" s="20">
        <f t="shared" si="16"/>
        <v>2734</v>
      </c>
      <c r="K166" s="20">
        <f t="shared" si="17"/>
        <v>9047</v>
      </c>
      <c r="L166" s="21">
        <f t="shared" si="18"/>
        <v>3743</v>
      </c>
      <c r="M166" s="21">
        <v>0</v>
      </c>
      <c r="N166" s="21">
        <f t="shared" si="19"/>
        <v>3743</v>
      </c>
      <c r="P166" s="21"/>
    </row>
    <row r="167" spans="1:16">
      <c r="A167" s="17"/>
      <c r="B167" s="22" t="s">
        <v>562</v>
      </c>
      <c r="C167" s="1" t="s">
        <v>240</v>
      </c>
      <c r="D167" s="1" t="s">
        <v>237</v>
      </c>
      <c r="E167" s="23">
        <v>0</v>
      </c>
      <c r="F167" s="20">
        <f t="shared" si="14"/>
        <v>0</v>
      </c>
      <c r="G167" s="23">
        <v>0</v>
      </c>
      <c r="H167" s="20">
        <f t="shared" si="15"/>
        <v>0</v>
      </c>
      <c r="I167" s="23">
        <v>0</v>
      </c>
      <c r="J167" s="20">
        <f t="shared" si="16"/>
        <v>0</v>
      </c>
      <c r="K167" s="20">
        <f t="shared" si="17"/>
        <v>0</v>
      </c>
      <c r="L167" s="21">
        <f t="shared" si="18"/>
        <v>0</v>
      </c>
      <c r="M167" s="21">
        <v>0</v>
      </c>
      <c r="N167" s="21">
        <f t="shared" si="19"/>
        <v>0</v>
      </c>
      <c r="P167" s="21"/>
    </row>
    <row r="168" spans="1:16">
      <c r="A168" s="17"/>
      <c r="B168" s="22" t="s">
        <v>563</v>
      </c>
      <c r="C168" s="1" t="s">
        <v>241</v>
      </c>
      <c r="D168" s="1" t="s">
        <v>242</v>
      </c>
      <c r="E168" s="23">
        <v>0</v>
      </c>
      <c r="F168" s="20">
        <f t="shared" si="14"/>
        <v>0</v>
      </c>
      <c r="G168" s="23">
        <v>0</v>
      </c>
      <c r="H168" s="20">
        <f t="shared" si="15"/>
        <v>0</v>
      </c>
      <c r="I168" s="23">
        <v>11270</v>
      </c>
      <c r="J168" s="20">
        <f t="shared" si="16"/>
        <v>10143</v>
      </c>
      <c r="K168" s="20">
        <f t="shared" si="17"/>
        <v>10143</v>
      </c>
      <c r="L168" s="21">
        <f t="shared" si="18"/>
        <v>4197</v>
      </c>
      <c r="M168" s="21">
        <v>0</v>
      </c>
      <c r="N168" s="21">
        <f t="shared" si="19"/>
        <v>4197</v>
      </c>
      <c r="P168" s="21"/>
    </row>
    <row r="169" spans="1:16">
      <c r="A169" s="17"/>
      <c r="B169" s="22" t="s">
        <v>564</v>
      </c>
      <c r="C169" s="1" t="s">
        <v>243</v>
      </c>
      <c r="D169" s="1" t="s">
        <v>38</v>
      </c>
      <c r="E169" s="23">
        <v>0</v>
      </c>
      <c r="F169" s="20">
        <f t="shared" si="14"/>
        <v>0</v>
      </c>
      <c r="G169" s="23">
        <v>0</v>
      </c>
      <c r="H169" s="20">
        <f t="shared" si="15"/>
        <v>0</v>
      </c>
      <c r="I169" s="23">
        <v>0</v>
      </c>
      <c r="J169" s="20">
        <f t="shared" si="16"/>
        <v>0</v>
      </c>
      <c r="K169" s="20">
        <f t="shared" si="17"/>
        <v>0</v>
      </c>
      <c r="L169" s="21">
        <f t="shared" si="18"/>
        <v>0</v>
      </c>
      <c r="M169" s="21">
        <v>0</v>
      </c>
      <c r="N169" s="21">
        <f t="shared" si="19"/>
        <v>0</v>
      </c>
      <c r="P169" s="21"/>
    </row>
    <row r="170" spans="1:16">
      <c r="A170" s="17"/>
      <c r="B170" s="22" t="s">
        <v>565</v>
      </c>
      <c r="C170" s="1" t="s">
        <v>244</v>
      </c>
      <c r="D170" s="1" t="s">
        <v>245</v>
      </c>
      <c r="E170" s="23">
        <v>0</v>
      </c>
      <c r="F170" s="20">
        <f t="shared" si="14"/>
        <v>0</v>
      </c>
      <c r="G170" s="23">
        <v>6808</v>
      </c>
      <c r="H170" s="20">
        <f t="shared" si="15"/>
        <v>7829</v>
      </c>
      <c r="I170" s="23">
        <v>0</v>
      </c>
      <c r="J170" s="20">
        <f t="shared" si="16"/>
        <v>0</v>
      </c>
      <c r="K170" s="20">
        <f t="shared" si="17"/>
        <v>7829</v>
      </c>
      <c r="L170" s="21">
        <f t="shared" si="18"/>
        <v>3239</v>
      </c>
      <c r="M170" s="21">
        <v>0</v>
      </c>
      <c r="N170" s="21">
        <f t="shared" si="19"/>
        <v>3239</v>
      </c>
      <c r="P170" s="21"/>
    </row>
    <row r="171" spans="1:16">
      <c r="A171" s="17"/>
      <c r="B171" s="22" t="s">
        <v>566</v>
      </c>
      <c r="C171" s="1" t="s">
        <v>246</v>
      </c>
      <c r="D171" s="1" t="s">
        <v>247</v>
      </c>
      <c r="E171" s="23">
        <v>8156</v>
      </c>
      <c r="F171" s="20">
        <f t="shared" si="14"/>
        <v>11826</v>
      </c>
      <c r="G171" s="23">
        <v>0</v>
      </c>
      <c r="H171" s="20">
        <f t="shared" si="15"/>
        <v>0</v>
      </c>
      <c r="I171" s="23">
        <v>0</v>
      </c>
      <c r="J171" s="20">
        <f t="shared" si="16"/>
        <v>0</v>
      </c>
      <c r="K171" s="20">
        <f t="shared" si="17"/>
        <v>11826</v>
      </c>
      <c r="L171" s="21">
        <f t="shared" si="18"/>
        <v>4893</v>
      </c>
      <c r="M171" s="21">
        <v>0</v>
      </c>
      <c r="N171" s="21">
        <f t="shared" si="19"/>
        <v>4893</v>
      </c>
      <c r="P171" s="21"/>
    </row>
    <row r="172" spans="1:16">
      <c r="A172" s="17"/>
      <c r="B172" s="22" t="s">
        <v>567</v>
      </c>
      <c r="C172" s="1" t="s">
        <v>248</v>
      </c>
      <c r="D172" s="1" t="s">
        <v>249</v>
      </c>
      <c r="E172" s="23">
        <v>0</v>
      </c>
      <c r="F172" s="20">
        <f t="shared" si="14"/>
        <v>0</v>
      </c>
      <c r="G172" s="23">
        <v>0</v>
      </c>
      <c r="H172" s="20">
        <f t="shared" si="15"/>
        <v>0</v>
      </c>
      <c r="I172" s="23">
        <v>0</v>
      </c>
      <c r="J172" s="20">
        <f t="shared" si="16"/>
        <v>0</v>
      </c>
      <c r="K172" s="20">
        <f t="shared" si="17"/>
        <v>0</v>
      </c>
      <c r="L172" s="21">
        <f t="shared" si="18"/>
        <v>0</v>
      </c>
      <c r="M172" s="21">
        <v>0</v>
      </c>
      <c r="N172" s="21">
        <f t="shared" si="19"/>
        <v>0</v>
      </c>
      <c r="P172" s="21"/>
    </row>
    <row r="173" spans="1:16">
      <c r="A173" s="17"/>
      <c r="B173" s="22" t="s">
        <v>568</v>
      </c>
      <c r="C173" s="1" t="s">
        <v>250</v>
      </c>
      <c r="D173" s="1" t="s">
        <v>251</v>
      </c>
      <c r="E173" s="23">
        <v>0</v>
      </c>
      <c r="F173" s="20">
        <f t="shared" si="14"/>
        <v>0</v>
      </c>
      <c r="G173" s="23">
        <v>0</v>
      </c>
      <c r="H173" s="20">
        <f t="shared" si="15"/>
        <v>0</v>
      </c>
      <c r="I173" s="23">
        <v>0</v>
      </c>
      <c r="J173" s="20">
        <f t="shared" si="16"/>
        <v>0</v>
      </c>
      <c r="K173" s="20">
        <f t="shared" si="17"/>
        <v>0</v>
      </c>
      <c r="L173" s="21">
        <f t="shared" si="18"/>
        <v>0</v>
      </c>
      <c r="M173" s="21">
        <v>0</v>
      </c>
      <c r="N173" s="21">
        <f t="shared" si="19"/>
        <v>0</v>
      </c>
      <c r="P173" s="21"/>
    </row>
    <row r="174" spans="1:16">
      <c r="A174" s="17"/>
      <c r="B174" s="22" t="s">
        <v>569</v>
      </c>
      <c r="C174" s="1" t="s">
        <v>252</v>
      </c>
      <c r="D174" s="1" t="s">
        <v>228</v>
      </c>
      <c r="E174" s="23">
        <v>0</v>
      </c>
      <c r="F174" s="20">
        <f t="shared" si="14"/>
        <v>0</v>
      </c>
      <c r="G174" s="23">
        <v>0</v>
      </c>
      <c r="H174" s="20">
        <f t="shared" si="15"/>
        <v>0</v>
      </c>
      <c r="I174" s="23">
        <v>6672</v>
      </c>
      <c r="J174" s="20">
        <f t="shared" si="16"/>
        <v>6005</v>
      </c>
      <c r="K174" s="20">
        <f t="shared" si="17"/>
        <v>6005</v>
      </c>
      <c r="L174" s="21">
        <f t="shared" si="18"/>
        <v>2485</v>
      </c>
      <c r="M174" s="21">
        <v>0</v>
      </c>
      <c r="N174" s="21">
        <f t="shared" si="19"/>
        <v>2485</v>
      </c>
      <c r="P174" s="21"/>
    </row>
    <row r="175" spans="1:16">
      <c r="A175" s="17"/>
      <c r="B175" s="22" t="s">
        <v>570</v>
      </c>
      <c r="C175" s="1" t="s">
        <v>253</v>
      </c>
      <c r="D175" s="1" t="s">
        <v>254</v>
      </c>
      <c r="E175" s="23">
        <v>0</v>
      </c>
      <c r="F175" s="20">
        <f t="shared" si="14"/>
        <v>0</v>
      </c>
      <c r="G175" s="23">
        <v>0</v>
      </c>
      <c r="H175" s="20">
        <f t="shared" si="15"/>
        <v>0</v>
      </c>
      <c r="I175" s="23">
        <v>0</v>
      </c>
      <c r="J175" s="20">
        <f t="shared" si="16"/>
        <v>0</v>
      </c>
      <c r="K175" s="20">
        <f t="shared" si="17"/>
        <v>0</v>
      </c>
      <c r="L175" s="21">
        <f t="shared" si="18"/>
        <v>0</v>
      </c>
      <c r="M175" s="21">
        <v>0</v>
      </c>
      <c r="N175" s="21">
        <f t="shared" si="19"/>
        <v>0</v>
      </c>
      <c r="P175" s="21"/>
    </row>
    <row r="176" spans="1:16">
      <c r="A176" s="17"/>
      <c r="B176" s="22" t="s">
        <v>571</v>
      </c>
      <c r="C176" s="1" t="s">
        <v>255</v>
      </c>
      <c r="D176" s="1" t="s">
        <v>256</v>
      </c>
      <c r="E176" s="23">
        <v>0</v>
      </c>
      <c r="F176" s="20">
        <f t="shared" si="14"/>
        <v>0</v>
      </c>
      <c r="G176" s="23">
        <v>0</v>
      </c>
      <c r="H176" s="20">
        <f t="shared" si="15"/>
        <v>0</v>
      </c>
      <c r="I176" s="23">
        <v>0</v>
      </c>
      <c r="J176" s="20">
        <f t="shared" si="16"/>
        <v>0</v>
      </c>
      <c r="K176" s="20">
        <f t="shared" si="17"/>
        <v>0</v>
      </c>
      <c r="L176" s="21">
        <f t="shared" si="18"/>
        <v>0</v>
      </c>
      <c r="M176" s="21">
        <v>0</v>
      </c>
      <c r="N176" s="21">
        <f t="shared" si="19"/>
        <v>0</v>
      </c>
      <c r="P176" s="21"/>
    </row>
    <row r="177" spans="1:16">
      <c r="A177" s="17"/>
      <c r="B177" s="22" t="s">
        <v>572</v>
      </c>
      <c r="C177" s="1" t="s">
        <v>257</v>
      </c>
      <c r="D177" s="1" t="s">
        <v>249</v>
      </c>
      <c r="E177" s="23">
        <v>0</v>
      </c>
      <c r="F177" s="20">
        <f t="shared" si="14"/>
        <v>0</v>
      </c>
      <c r="G177" s="23">
        <v>0</v>
      </c>
      <c r="H177" s="20">
        <f t="shared" si="15"/>
        <v>0</v>
      </c>
      <c r="I177" s="23">
        <v>0</v>
      </c>
      <c r="J177" s="20">
        <f t="shared" si="16"/>
        <v>0</v>
      </c>
      <c r="K177" s="20">
        <f t="shared" si="17"/>
        <v>0</v>
      </c>
      <c r="L177" s="21">
        <f t="shared" si="18"/>
        <v>0</v>
      </c>
      <c r="M177" s="21">
        <v>0</v>
      </c>
      <c r="N177" s="21">
        <f t="shared" si="19"/>
        <v>0</v>
      </c>
      <c r="P177" s="21"/>
    </row>
    <row r="178" spans="1:16">
      <c r="A178" s="17"/>
      <c r="B178" s="22" t="s">
        <v>573</v>
      </c>
      <c r="C178" s="1" t="s">
        <v>68</v>
      </c>
      <c r="D178" s="1" t="s">
        <v>249</v>
      </c>
      <c r="E178" s="23">
        <v>0</v>
      </c>
      <c r="F178" s="20">
        <f t="shared" si="14"/>
        <v>0</v>
      </c>
      <c r="G178" s="23">
        <v>0</v>
      </c>
      <c r="H178" s="20">
        <f t="shared" si="15"/>
        <v>0</v>
      </c>
      <c r="I178" s="23">
        <v>0</v>
      </c>
      <c r="J178" s="20">
        <f t="shared" si="16"/>
        <v>0</v>
      </c>
      <c r="K178" s="20">
        <f t="shared" si="17"/>
        <v>0</v>
      </c>
      <c r="L178" s="21">
        <f t="shared" si="18"/>
        <v>0</v>
      </c>
      <c r="M178" s="21">
        <v>0</v>
      </c>
      <c r="N178" s="21">
        <f t="shared" si="19"/>
        <v>0</v>
      </c>
      <c r="P178" s="21"/>
    </row>
    <row r="179" spans="1:16">
      <c r="A179" s="17"/>
      <c r="B179" s="22" t="s">
        <v>574</v>
      </c>
      <c r="C179" s="1" t="s">
        <v>258</v>
      </c>
      <c r="D179" s="1" t="s">
        <v>38</v>
      </c>
      <c r="E179" s="23">
        <v>0</v>
      </c>
      <c r="F179" s="20">
        <f t="shared" si="14"/>
        <v>0</v>
      </c>
      <c r="G179" s="23">
        <v>0</v>
      </c>
      <c r="H179" s="20">
        <f t="shared" si="15"/>
        <v>0</v>
      </c>
      <c r="I179" s="23">
        <v>0</v>
      </c>
      <c r="J179" s="20">
        <f t="shared" si="16"/>
        <v>0</v>
      </c>
      <c r="K179" s="20">
        <f t="shared" si="17"/>
        <v>0</v>
      </c>
      <c r="L179" s="21">
        <f t="shared" si="18"/>
        <v>0</v>
      </c>
      <c r="M179" s="21">
        <v>0</v>
      </c>
      <c r="N179" s="21">
        <f t="shared" si="19"/>
        <v>0</v>
      </c>
      <c r="P179" s="21"/>
    </row>
    <row r="180" spans="1:16">
      <c r="A180" s="17"/>
      <c r="B180" s="22" t="s">
        <v>575</v>
      </c>
      <c r="C180" s="1" t="s">
        <v>259</v>
      </c>
      <c r="D180" s="1" t="s">
        <v>260</v>
      </c>
      <c r="E180" s="23">
        <v>13228</v>
      </c>
      <c r="F180" s="20">
        <f t="shared" si="14"/>
        <v>19181</v>
      </c>
      <c r="G180" s="23">
        <v>0</v>
      </c>
      <c r="H180" s="20">
        <f t="shared" si="15"/>
        <v>0</v>
      </c>
      <c r="I180" s="23">
        <v>0</v>
      </c>
      <c r="J180" s="20">
        <f t="shared" si="16"/>
        <v>0</v>
      </c>
      <c r="K180" s="20">
        <f t="shared" si="17"/>
        <v>19181</v>
      </c>
      <c r="L180" s="21">
        <f t="shared" si="18"/>
        <v>7936</v>
      </c>
      <c r="M180" s="21">
        <v>0</v>
      </c>
      <c r="N180" s="21">
        <f t="shared" si="19"/>
        <v>7936</v>
      </c>
      <c r="P180" s="21"/>
    </row>
    <row r="181" spans="1:16">
      <c r="A181" s="17"/>
      <c r="B181" s="22" t="s">
        <v>576</v>
      </c>
      <c r="C181" s="1" t="s">
        <v>261</v>
      </c>
      <c r="D181" s="1" t="s">
        <v>262</v>
      </c>
      <c r="E181" s="23">
        <v>0</v>
      </c>
      <c r="F181" s="20">
        <f t="shared" si="14"/>
        <v>0</v>
      </c>
      <c r="G181" s="23">
        <v>0</v>
      </c>
      <c r="H181" s="20">
        <f t="shared" si="15"/>
        <v>0</v>
      </c>
      <c r="I181" s="23">
        <v>0</v>
      </c>
      <c r="J181" s="20">
        <f t="shared" si="16"/>
        <v>0</v>
      </c>
      <c r="K181" s="20">
        <f t="shared" si="17"/>
        <v>0</v>
      </c>
      <c r="L181" s="21">
        <f t="shared" si="18"/>
        <v>0</v>
      </c>
      <c r="M181" s="21">
        <v>0</v>
      </c>
      <c r="N181" s="21">
        <f t="shared" si="19"/>
        <v>0</v>
      </c>
      <c r="P181" s="21"/>
    </row>
    <row r="182" spans="1:16">
      <c r="A182" s="17"/>
      <c r="B182" s="22" t="s">
        <v>577</v>
      </c>
      <c r="C182" s="1" t="s">
        <v>263</v>
      </c>
      <c r="D182" s="1" t="s">
        <v>264</v>
      </c>
      <c r="E182" s="23">
        <v>0</v>
      </c>
      <c r="F182" s="20">
        <f t="shared" si="14"/>
        <v>0</v>
      </c>
      <c r="G182" s="23">
        <v>0</v>
      </c>
      <c r="H182" s="20">
        <f t="shared" si="15"/>
        <v>0</v>
      </c>
      <c r="I182" s="23">
        <v>0</v>
      </c>
      <c r="J182" s="20">
        <f t="shared" si="16"/>
        <v>0</v>
      </c>
      <c r="K182" s="20">
        <f t="shared" si="17"/>
        <v>0</v>
      </c>
      <c r="L182" s="21">
        <f t="shared" si="18"/>
        <v>0</v>
      </c>
      <c r="M182" s="21">
        <v>0</v>
      </c>
      <c r="N182" s="21">
        <f t="shared" si="19"/>
        <v>0</v>
      </c>
      <c r="P182" s="21"/>
    </row>
    <row r="183" spans="1:16">
      <c r="A183" s="17"/>
      <c r="B183" s="22" t="s">
        <v>578</v>
      </c>
      <c r="C183" s="1" t="s">
        <v>265</v>
      </c>
      <c r="D183" s="1" t="s">
        <v>260</v>
      </c>
      <c r="E183" s="23">
        <v>2620</v>
      </c>
      <c r="F183" s="20">
        <f t="shared" si="14"/>
        <v>3799</v>
      </c>
      <c r="G183" s="23">
        <v>15598</v>
      </c>
      <c r="H183" s="20">
        <f t="shared" si="15"/>
        <v>17938</v>
      </c>
      <c r="I183" s="23">
        <v>0</v>
      </c>
      <c r="J183" s="20">
        <f t="shared" si="16"/>
        <v>0</v>
      </c>
      <c r="K183" s="20">
        <f t="shared" si="17"/>
        <v>21737</v>
      </c>
      <c r="L183" s="21">
        <f t="shared" si="18"/>
        <v>8994</v>
      </c>
      <c r="M183" s="21">
        <v>0</v>
      </c>
      <c r="N183" s="21">
        <f t="shared" si="19"/>
        <v>8994</v>
      </c>
      <c r="P183" s="21"/>
    </row>
    <row r="184" spans="1:16">
      <c r="A184" s="17"/>
      <c r="B184" s="22" t="s">
        <v>579</v>
      </c>
      <c r="C184" s="1" t="s">
        <v>266</v>
      </c>
      <c r="D184" s="1" t="s">
        <v>260</v>
      </c>
      <c r="E184" s="23">
        <v>0</v>
      </c>
      <c r="F184" s="20">
        <f t="shared" si="14"/>
        <v>0</v>
      </c>
      <c r="G184" s="23">
        <v>0</v>
      </c>
      <c r="H184" s="20">
        <f t="shared" si="15"/>
        <v>0</v>
      </c>
      <c r="I184" s="23">
        <v>7280</v>
      </c>
      <c r="J184" s="20">
        <f t="shared" si="16"/>
        <v>6552</v>
      </c>
      <c r="K184" s="20">
        <f t="shared" si="17"/>
        <v>6552</v>
      </c>
      <c r="L184" s="21">
        <f t="shared" si="18"/>
        <v>2711</v>
      </c>
      <c r="M184" s="21">
        <v>0</v>
      </c>
      <c r="N184" s="21">
        <f t="shared" si="19"/>
        <v>2711</v>
      </c>
      <c r="P184" s="21"/>
    </row>
    <row r="185" spans="1:16">
      <c r="A185" s="17"/>
      <c r="B185" s="22" t="s">
        <v>580</v>
      </c>
      <c r="C185" s="1" t="s">
        <v>267</v>
      </c>
      <c r="D185" s="1" t="s">
        <v>268</v>
      </c>
      <c r="E185" s="23">
        <v>0</v>
      </c>
      <c r="F185" s="20">
        <f t="shared" si="14"/>
        <v>0</v>
      </c>
      <c r="G185" s="23">
        <v>0</v>
      </c>
      <c r="H185" s="20">
        <f t="shared" si="15"/>
        <v>0</v>
      </c>
      <c r="I185" s="23">
        <v>0</v>
      </c>
      <c r="J185" s="20">
        <f t="shared" si="16"/>
        <v>0</v>
      </c>
      <c r="K185" s="20">
        <f t="shared" si="17"/>
        <v>0</v>
      </c>
      <c r="L185" s="21">
        <f t="shared" si="18"/>
        <v>0</v>
      </c>
      <c r="M185" s="21">
        <v>0</v>
      </c>
      <c r="N185" s="21">
        <f t="shared" si="19"/>
        <v>0</v>
      </c>
      <c r="P185" s="21"/>
    </row>
    <row r="186" spans="1:16">
      <c r="A186" s="17"/>
      <c r="B186" s="22" t="s">
        <v>581</v>
      </c>
      <c r="C186" s="1" t="s">
        <v>269</v>
      </c>
      <c r="D186" s="1" t="s">
        <v>270</v>
      </c>
      <c r="E186" s="23">
        <v>0</v>
      </c>
      <c r="F186" s="20">
        <f t="shared" si="14"/>
        <v>0</v>
      </c>
      <c r="G186" s="23">
        <v>0</v>
      </c>
      <c r="H186" s="20">
        <f t="shared" si="15"/>
        <v>0</v>
      </c>
      <c r="I186" s="23">
        <v>15876</v>
      </c>
      <c r="J186" s="20">
        <f t="shared" si="16"/>
        <v>14288</v>
      </c>
      <c r="K186" s="20">
        <f t="shared" si="17"/>
        <v>14288</v>
      </c>
      <c r="L186" s="21">
        <f t="shared" si="18"/>
        <v>5912</v>
      </c>
      <c r="M186" s="21">
        <v>0</v>
      </c>
      <c r="N186" s="21">
        <f t="shared" si="19"/>
        <v>5912</v>
      </c>
      <c r="P186" s="21"/>
    </row>
    <row r="187" spans="1:16">
      <c r="A187" s="17"/>
      <c r="B187" s="22" t="s">
        <v>582</v>
      </c>
      <c r="C187" s="1" t="s">
        <v>271</v>
      </c>
      <c r="D187" s="1" t="s">
        <v>38</v>
      </c>
      <c r="E187" s="23">
        <v>0</v>
      </c>
      <c r="F187" s="20">
        <f t="shared" si="14"/>
        <v>0</v>
      </c>
      <c r="G187" s="23">
        <v>0</v>
      </c>
      <c r="H187" s="20">
        <f t="shared" si="15"/>
        <v>0</v>
      </c>
      <c r="I187" s="23">
        <v>0</v>
      </c>
      <c r="J187" s="20">
        <f t="shared" si="16"/>
        <v>0</v>
      </c>
      <c r="K187" s="20">
        <f t="shared" si="17"/>
        <v>0</v>
      </c>
      <c r="L187" s="21">
        <f t="shared" si="18"/>
        <v>0</v>
      </c>
      <c r="M187" s="21">
        <v>0</v>
      </c>
      <c r="N187" s="21">
        <f t="shared" si="19"/>
        <v>0</v>
      </c>
      <c r="P187" s="21"/>
    </row>
    <row r="188" spans="1:16">
      <c r="A188" s="17"/>
      <c r="B188" s="22" t="s">
        <v>583</v>
      </c>
      <c r="C188" s="1" t="s">
        <v>272</v>
      </c>
      <c r="D188" s="1" t="s">
        <v>273</v>
      </c>
      <c r="E188" s="23">
        <v>0</v>
      </c>
      <c r="F188" s="20">
        <f t="shared" si="14"/>
        <v>0</v>
      </c>
      <c r="G188" s="23">
        <v>0</v>
      </c>
      <c r="H188" s="20">
        <f t="shared" si="15"/>
        <v>0</v>
      </c>
      <c r="I188" s="23">
        <v>0</v>
      </c>
      <c r="J188" s="20">
        <f t="shared" si="16"/>
        <v>0</v>
      </c>
      <c r="K188" s="20">
        <f t="shared" si="17"/>
        <v>0</v>
      </c>
      <c r="L188" s="21">
        <f t="shared" si="18"/>
        <v>0</v>
      </c>
      <c r="M188" s="21">
        <v>0</v>
      </c>
      <c r="N188" s="21">
        <f t="shared" si="19"/>
        <v>0</v>
      </c>
      <c r="P188" s="21"/>
    </row>
    <row r="189" spans="1:16">
      <c r="A189" s="17"/>
      <c r="B189" s="22" t="s">
        <v>584</v>
      </c>
      <c r="C189" s="1" t="s">
        <v>274</v>
      </c>
      <c r="D189" s="1" t="s">
        <v>38</v>
      </c>
      <c r="E189" s="23">
        <v>0</v>
      </c>
      <c r="F189" s="20">
        <f t="shared" si="14"/>
        <v>0</v>
      </c>
      <c r="G189" s="23">
        <v>0</v>
      </c>
      <c r="H189" s="20">
        <f t="shared" si="15"/>
        <v>0</v>
      </c>
      <c r="I189" s="23">
        <v>0</v>
      </c>
      <c r="J189" s="20">
        <f t="shared" si="16"/>
        <v>0</v>
      </c>
      <c r="K189" s="20">
        <f t="shared" si="17"/>
        <v>0</v>
      </c>
      <c r="L189" s="21">
        <f t="shared" si="18"/>
        <v>0</v>
      </c>
      <c r="M189" s="21">
        <v>0</v>
      </c>
      <c r="N189" s="21">
        <f t="shared" si="19"/>
        <v>0</v>
      </c>
      <c r="P189" s="21"/>
    </row>
    <row r="190" spans="1:16">
      <c r="A190" s="17"/>
      <c r="B190" s="22" t="s">
        <v>585</v>
      </c>
      <c r="C190" s="1" t="s">
        <v>275</v>
      </c>
      <c r="D190" s="1" t="s">
        <v>276</v>
      </c>
      <c r="E190" s="23">
        <v>0</v>
      </c>
      <c r="F190" s="20">
        <f t="shared" si="14"/>
        <v>0</v>
      </c>
      <c r="G190" s="23">
        <v>0</v>
      </c>
      <c r="H190" s="20">
        <f t="shared" si="15"/>
        <v>0</v>
      </c>
      <c r="I190" s="23">
        <v>15286</v>
      </c>
      <c r="J190" s="20">
        <f t="shared" si="16"/>
        <v>13757</v>
      </c>
      <c r="K190" s="20">
        <f t="shared" si="17"/>
        <v>13757</v>
      </c>
      <c r="L190" s="21">
        <f t="shared" si="18"/>
        <v>5692</v>
      </c>
      <c r="M190" s="21">
        <v>0</v>
      </c>
      <c r="N190" s="21">
        <f t="shared" si="19"/>
        <v>5692</v>
      </c>
      <c r="P190" s="21"/>
    </row>
    <row r="191" spans="1:16">
      <c r="A191" s="17"/>
      <c r="B191" s="22" t="s">
        <v>586</v>
      </c>
      <c r="C191" s="1" t="s">
        <v>277</v>
      </c>
      <c r="D191" s="1" t="s">
        <v>276</v>
      </c>
      <c r="E191" s="23">
        <v>0</v>
      </c>
      <c r="F191" s="20">
        <f t="shared" si="14"/>
        <v>0</v>
      </c>
      <c r="G191" s="23">
        <v>0</v>
      </c>
      <c r="H191" s="20">
        <f t="shared" si="15"/>
        <v>0</v>
      </c>
      <c r="I191" s="23">
        <v>12122</v>
      </c>
      <c r="J191" s="20">
        <f t="shared" si="16"/>
        <v>10910</v>
      </c>
      <c r="K191" s="20">
        <f t="shared" si="17"/>
        <v>10910</v>
      </c>
      <c r="L191" s="21">
        <f t="shared" si="18"/>
        <v>4514</v>
      </c>
      <c r="M191" s="21">
        <v>0</v>
      </c>
      <c r="N191" s="21">
        <f t="shared" si="19"/>
        <v>4514</v>
      </c>
      <c r="P191" s="21"/>
    </row>
    <row r="192" spans="1:16">
      <c r="A192" s="17"/>
      <c r="B192" s="22" t="s">
        <v>587</v>
      </c>
      <c r="C192" s="1" t="s">
        <v>278</v>
      </c>
      <c r="D192" s="1" t="s">
        <v>279</v>
      </c>
      <c r="E192" s="23">
        <v>0</v>
      </c>
      <c r="F192" s="20">
        <f t="shared" si="14"/>
        <v>0</v>
      </c>
      <c r="G192" s="23">
        <v>0</v>
      </c>
      <c r="H192" s="20">
        <f t="shared" si="15"/>
        <v>0</v>
      </c>
      <c r="I192" s="23">
        <v>0</v>
      </c>
      <c r="J192" s="20">
        <f t="shared" si="16"/>
        <v>0</v>
      </c>
      <c r="K192" s="20">
        <f t="shared" si="17"/>
        <v>0</v>
      </c>
      <c r="L192" s="21">
        <f t="shared" si="18"/>
        <v>0</v>
      </c>
      <c r="M192" s="21">
        <v>0</v>
      </c>
      <c r="N192" s="21">
        <f t="shared" si="19"/>
        <v>0</v>
      </c>
      <c r="P192" s="21"/>
    </row>
    <row r="193" spans="1:16">
      <c r="A193" s="17"/>
      <c r="B193" s="22" t="s">
        <v>588</v>
      </c>
      <c r="C193" s="1" t="s">
        <v>280</v>
      </c>
      <c r="D193" s="1" t="s">
        <v>281</v>
      </c>
      <c r="E193" s="23">
        <v>0</v>
      </c>
      <c r="F193" s="20">
        <f t="shared" si="14"/>
        <v>0</v>
      </c>
      <c r="G193" s="23">
        <v>0</v>
      </c>
      <c r="H193" s="20">
        <f t="shared" si="15"/>
        <v>0</v>
      </c>
      <c r="I193" s="23">
        <v>22064</v>
      </c>
      <c r="J193" s="20">
        <f t="shared" si="16"/>
        <v>19858</v>
      </c>
      <c r="K193" s="20">
        <f t="shared" si="17"/>
        <v>19858</v>
      </c>
      <c r="L193" s="21">
        <f t="shared" si="18"/>
        <v>8216</v>
      </c>
      <c r="M193" s="21">
        <v>0</v>
      </c>
      <c r="N193" s="21">
        <f t="shared" si="19"/>
        <v>8216</v>
      </c>
      <c r="P193" s="21"/>
    </row>
    <row r="194" spans="1:16">
      <c r="A194" s="17"/>
      <c r="B194" s="22" t="s">
        <v>589</v>
      </c>
      <c r="C194" s="1" t="s">
        <v>282</v>
      </c>
      <c r="D194" s="1" t="s">
        <v>245</v>
      </c>
      <c r="E194" s="23">
        <v>0</v>
      </c>
      <c r="F194" s="20">
        <f t="shared" si="14"/>
        <v>0</v>
      </c>
      <c r="G194" s="23">
        <v>0</v>
      </c>
      <c r="H194" s="20">
        <f t="shared" si="15"/>
        <v>0</v>
      </c>
      <c r="I194" s="23">
        <v>0</v>
      </c>
      <c r="J194" s="20">
        <f t="shared" si="16"/>
        <v>0</v>
      </c>
      <c r="K194" s="20">
        <f t="shared" si="17"/>
        <v>0</v>
      </c>
      <c r="L194" s="21">
        <f t="shared" si="18"/>
        <v>0</v>
      </c>
      <c r="M194" s="21">
        <v>0</v>
      </c>
      <c r="N194" s="21">
        <f t="shared" si="19"/>
        <v>0</v>
      </c>
      <c r="P194" s="21"/>
    </row>
    <row r="195" spans="1:16">
      <c r="A195" s="17"/>
      <c r="B195" s="22" t="s">
        <v>590</v>
      </c>
      <c r="C195" s="1" t="s">
        <v>283</v>
      </c>
      <c r="D195" s="1" t="s">
        <v>38</v>
      </c>
      <c r="E195" s="23">
        <v>0</v>
      </c>
      <c r="F195" s="20">
        <f t="shared" si="14"/>
        <v>0</v>
      </c>
      <c r="G195" s="23">
        <v>0</v>
      </c>
      <c r="H195" s="20">
        <f t="shared" si="15"/>
        <v>0</v>
      </c>
      <c r="I195" s="23">
        <v>13671</v>
      </c>
      <c r="J195" s="20">
        <f t="shared" si="16"/>
        <v>12304</v>
      </c>
      <c r="K195" s="20">
        <f t="shared" si="17"/>
        <v>12304</v>
      </c>
      <c r="L195" s="21">
        <f t="shared" si="18"/>
        <v>5091</v>
      </c>
      <c r="M195" s="21">
        <v>0</v>
      </c>
      <c r="N195" s="21">
        <f t="shared" si="19"/>
        <v>5091</v>
      </c>
      <c r="P195" s="21"/>
    </row>
    <row r="196" spans="1:16">
      <c r="A196" s="17"/>
      <c r="B196" s="22" t="s">
        <v>591</v>
      </c>
      <c r="C196" s="1" t="s">
        <v>284</v>
      </c>
      <c r="D196" s="1" t="s">
        <v>273</v>
      </c>
      <c r="E196" s="23">
        <v>0</v>
      </c>
      <c r="F196" s="20">
        <f t="shared" si="14"/>
        <v>0</v>
      </c>
      <c r="G196" s="23">
        <v>0</v>
      </c>
      <c r="H196" s="20">
        <f t="shared" si="15"/>
        <v>0</v>
      </c>
      <c r="I196" s="23">
        <v>0</v>
      </c>
      <c r="J196" s="20">
        <f t="shared" si="16"/>
        <v>0</v>
      </c>
      <c r="K196" s="20">
        <f t="shared" si="17"/>
        <v>0</v>
      </c>
      <c r="L196" s="21">
        <f t="shared" si="18"/>
        <v>0</v>
      </c>
      <c r="M196" s="21">
        <v>0</v>
      </c>
      <c r="N196" s="21">
        <f t="shared" si="19"/>
        <v>0</v>
      </c>
      <c r="P196" s="21"/>
    </row>
    <row r="197" spans="1:16">
      <c r="A197" s="17"/>
      <c r="B197" s="22" t="s">
        <v>592</v>
      </c>
      <c r="C197" s="1" t="s">
        <v>285</v>
      </c>
      <c r="D197" s="1" t="s">
        <v>286</v>
      </c>
      <c r="E197" s="23">
        <v>5949</v>
      </c>
      <c r="F197" s="20">
        <f t="shared" ref="F197:F260" si="20">ROUND(E197*1.45,0)</f>
        <v>8626</v>
      </c>
      <c r="G197" s="23">
        <v>0</v>
      </c>
      <c r="H197" s="20">
        <f t="shared" ref="H197:H260" si="21">ROUND(G197*1.15,0)</f>
        <v>0</v>
      </c>
      <c r="I197" s="23">
        <v>0</v>
      </c>
      <c r="J197" s="20">
        <f t="shared" ref="J197:J260" si="22">ROUND(I197*0.9,0)</f>
        <v>0</v>
      </c>
      <c r="K197" s="20">
        <f t="shared" ref="K197:K260" si="23">F197+H197+J197</f>
        <v>8626</v>
      </c>
      <c r="L197" s="21">
        <f t="shared" ref="L197:L260" si="24">K197*$L$1</f>
        <v>3569</v>
      </c>
      <c r="M197" s="21">
        <v>0</v>
      </c>
      <c r="N197" s="21">
        <f t="shared" ref="N197:N260" si="25">IF(L197+M197&lt;0,0,L197+M197)</f>
        <v>3569</v>
      </c>
      <c r="P197" s="21"/>
    </row>
    <row r="198" spans="1:16">
      <c r="A198" s="17"/>
      <c r="B198" s="22" t="s">
        <v>593</v>
      </c>
      <c r="C198" s="1" t="s">
        <v>287</v>
      </c>
      <c r="D198" s="1" t="s">
        <v>245</v>
      </c>
      <c r="E198" s="23">
        <v>0</v>
      </c>
      <c r="F198" s="20">
        <f t="shared" si="20"/>
        <v>0</v>
      </c>
      <c r="G198" s="23">
        <v>0</v>
      </c>
      <c r="H198" s="20">
        <f t="shared" si="21"/>
        <v>0</v>
      </c>
      <c r="I198" s="23">
        <v>0</v>
      </c>
      <c r="J198" s="20">
        <f t="shared" si="22"/>
        <v>0</v>
      </c>
      <c r="K198" s="20">
        <f t="shared" si="23"/>
        <v>0</v>
      </c>
      <c r="L198" s="21">
        <f t="shared" si="24"/>
        <v>0</v>
      </c>
      <c r="M198" s="21">
        <v>0</v>
      </c>
      <c r="N198" s="21">
        <f t="shared" si="25"/>
        <v>0</v>
      </c>
      <c r="P198" s="21"/>
    </row>
    <row r="199" spans="1:16">
      <c r="A199" s="17"/>
      <c r="B199" s="22" t="s">
        <v>594</v>
      </c>
      <c r="C199" s="1" t="s">
        <v>288</v>
      </c>
      <c r="D199" s="1" t="s">
        <v>279</v>
      </c>
      <c r="E199" s="23">
        <v>0</v>
      </c>
      <c r="F199" s="20">
        <f t="shared" si="20"/>
        <v>0</v>
      </c>
      <c r="G199" s="23">
        <v>0</v>
      </c>
      <c r="H199" s="20">
        <f t="shared" si="21"/>
        <v>0</v>
      </c>
      <c r="I199" s="23">
        <v>0</v>
      </c>
      <c r="J199" s="20">
        <f t="shared" si="22"/>
        <v>0</v>
      </c>
      <c r="K199" s="20">
        <f t="shared" si="23"/>
        <v>0</v>
      </c>
      <c r="L199" s="21">
        <f t="shared" si="24"/>
        <v>0</v>
      </c>
      <c r="M199" s="21">
        <v>0</v>
      </c>
      <c r="N199" s="21">
        <f t="shared" si="25"/>
        <v>0</v>
      </c>
      <c r="P199" s="21"/>
    </row>
    <row r="200" spans="1:16">
      <c r="A200" s="17"/>
      <c r="B200" s="22" t="s">
        <v>595</v>
      </c>
      <c r="C200" s="1" t="s">
        <v>289</v>
      </c>
      <c r="D200" s="1" t="s">
        <v>276</v>
      </c>
      <c r="E200" s="23">
        <v>0</v>
      </c>
      <c r="F200" s="20">
        <f t="shared" si="20"/>
        <v>0</v>
      </c>
      <c r="G200" s="23">
        <v>0</v>
      </c>
      <c r="H200" s="20">
        <f t="shared" si="21"/>
        <v>0</v>
      </c>
      <c r="I200" s="23">
        <v>5975</v>
      </c>
      <c r="J200" s="20">
        <f t="shared" si="22"/>
        <v>5378</v>
      </c>
      <c r="K200" s="20">
        <f t="shared" si="23"/>
        <v>5378</v>
      </c>
      <c r="L200" s="21">
        <f t="shared" si="24"/>
        <v>2225</v>
      </c>
      <c r="M200" s="21">
        <v>0</v>
      </c>
      <c r="N200" s="21">
        <f t="shared" si="25"/>
        <v>2225</v>
      </c>
      <c r="P200" s="21"/>
    </row>
    <row r="201" spans="1:16">
      <c r="A201" s="17"/>
      <c r="B201" s="22" t="s">
        <v>596</v>
      </c>
      <c r="C201" s="1" t="s">
        <v>290</v>
      </c>
      <c r="D201" s="1" t="s">
        <v>247</v>
      </c>
      <c r="E201" s="23">
        <v>0</v>
      </c>
      <c r="F201" s="20">
        <f t="shared" si="20"/>
        <v>0</v>
      </c>
      <c r="G201" s="23">
        <v>0</v>
      </c>
      <c r="H201" s="20">
        <f t="shared" si="21"/>
        <v>0</v>
      </c>
      <c r="I201" s="23">
        <v>0</v>
      </c>
      <c r="J201" s="20">
        <f t="shared" si="22"/>
        <v>0</v>
      </c>
      <c r="K201" s="20">
        <f t="shared" si="23"/>
        <v>0</v>
      </c>
      <c r="L201" s="21">
        <f t="shared" si="24"/>
        <v>0</v>
      </c>
      <c r="M201" s="21">
        <v>0</v>
      </c>
      <c r="N201" s="21">
        <f t="shared" si="25"/>
        <v>0</v>
      </c>
      <c r="P201" s="21"/>
    </row>
    <row r="202" spans="1:16">
      <c r="A202" s="17"/>
      <c r="B202" s="22" t="s">
        <v>597</v>
      </c>
      <c r="C202" s="1" t="s">
        <v>291</v>
      </c>
      <c r="D202" s="1" t="s">
        <v>276</v>
      </c>
      <c r="E202" s="23">
        <v>0</v>
      </c>
      <c r="F202" s="20">
        <f t="shared" si="20"/>
        <v>0</v>
      </c>
      <c r="G202" s="23">
        <v>0</v>
      </c>
      <c r="H202" s="20">
        <f t="shared" si="21"/>
        <v>0</v>
      </c>
      <c r="I202" s="23">
        <v>0</v>
      </c>
      <c r="J202" s="20">
        <f t="shared" si="22"/>
        <v>0</v>
      </c>
      <c r="K202" s="20">
        <f t="shared" si="23"/>
        <v>0</v>
      </c>
      <c r="L202" s="21">
        <f t="shared" si="24"/>
        <v>0</v>
      </c>
      <c r="M202" s="21">
        <v>0</v>
      </c>
      <c r="N202" s="21">
        <f t="shared" si="25"/>
        <v>0</v>
      </c>
      <c r="P202" s="21"/>
    </row>
    <row r="203" spans="1:16">
      <c r="A203" s="17"/>
      <c r="B203" s="22" t="s">
        <v>598</v>
      </c>
      <c r="C203" s="1" t="s">
        <v>292</v>
      </c>
      <c r="D203" s="1" t="s">
        <v>276</v>
      </c>
      <c r="E203" s="23">
        <v>0</v>
      </c>
      <c r="F203" s="20">
        <f t="shared" si="20"/>
        <v>0</v>
      </c>
      <c r="G203" s="23">
        <v>0</v>
      </c>
      <c r="H203" s="20">
        <f t="shared" si="21"/>
        <v>0</v>
      </c>
      <c r="I203" s="23">
        <v>0</v>
      </c>
      <c r="J203" s="20">
        <f t="shared" si="22"/>
        <v>0</v>
      </c>
      <c r="K203" s="20">
        <f t="shared" si="23"/>
        <v>0</v>
      </c>
      <c r="L203" s="21">
        <f t="shared" si="24"/>
        <v>0</v>
      </c>
      <c r="M203" s="21">
        <v>0</v>
      </c>
      <c r="N203" s="21">
        <f t="shared" si="25"/>
        <v>0</v>
      </c>
      <c r="P203" s="21"/>
    </row>
    <row r="204" spans="1:16">
      <c r="A204" s="17"/>
      <c r="B204" s="22" t="s">
        <v>599</v>
      </c>
      <c r="C204" s="1" t="s">
        <v>293</v>
      </c>
      <c r="D204" s="1" t="s">
        <v>294</v>
      </c>
      <c r="E204" s="23">
        <v>0</v>
      </c>
      <c r="F204" s="20">
        <f t="shared" si="20"/>
        <v>0</v>
      </c>
      <c r="G204" s="23">
        <v>0</v>
      </c>
      <c r="H204" s="20">
        <f t="shared" si="21"/>
        <v>0</v>
      </c>
      <c r="I204" s="23">
        <v>0</v>
      </c>
      <c r="J204" s="20">
        <f t="shared" si="22"/>
        <v>0</v>
      </c>
      <c r="K204" s="20">
        <f t="shared" si="23"/>
        <v>0</v>
      </c>
      <c r="L204" s="21">
        <f t="shared" si="24"/>
        <v>0</v>
      </c>
      <c r="M204" s="21">
        <v>0</v>
      </c>
      <c r="N204" s="21">
        <f t="shared" si="25"/>
        <v>0</v>
      </c>
      <c r="P204" s="21"/>
    </row>
    <row r="205" spans="1:16">
      <c r="A205" s="17"/>
      <c r="B205" s="22" t="s">
        <v>600</v>
      </c>
      <c r="C205" s="1" t="s">
        <v>295</v>
      </c>
      <c r="D205" s="1" t="s">
        <v>6</v>
      </c>
      <c r="E205" s="23">
        <v>0</v>
      </c>
      <c r="F205" s="20">
        <f t="shared" si="20"/>
        <v>0</v>
      </c>
      <c r="G205" s="23">
        <v>0</v>
      </c>
      <c r="H205" s="20">
        <f t="shared" si="21"/>
        <v>0</v>
      </c>
      <c r="I205" s="23">
        <v>0</v>
      </c>
      <c r="J205" s="20">
        <f t="shared" si="22"/>
        <v>0</v>
      </c>
      <c r="K205" s="20">
        <f t="shared" si="23"/>
        <v>0</v>
      </c>
      <c r="L205" s="21">
        <f t="shared" si="24"/>
        <v>0</v>
      </c>
      <c r="M205" s="21">
        <v>0</v>
      </c>
      <c r="N205" s="21">
        <f t="shared" si="25"/>
        <v>0</v>
      </c>
      <c r="P205" s="21"/>
    </row>
    <row r="206" spans="1:16">
      <c r="A206" s="17"/>
      <c r="B206" s="22" t="s">
        <v>601</v>
      </c>
      <c r="C206" s="1" t="s">
        <v>296</v>
      </c>
      <c r="D206" s="1" t="s">
        <v>297</v>
      </c>
      <c r="E206" s="23">
        <v>13112</v>
      </c>
      <c r="F206" s="20">
        <f t="shared" si="20"/>
        <v>19012</v>
      </c>
      <c r="G206" s="23">
        <v>0</v>
      </c>
      <c r="H206" s="20">
        <f t="shared" si="21"/>
        <v>0</v>
      </c>
      <c r="I206" s="23">
        <v>0</v>
      </c>
      <c r="J206" s="20">
        <f t="shared" si="22"/>
        <v>0</v>
      </c>
      <c r="K206" s="20">
        <f t="shared" si="23"/>
        <v>19012</v>
      </c>
      <c r="L206" s="21">
        <f t="shared" si="24"/>
        <v>7866</v>
      </c>
      <c r="M206" s="21">
        <v>0</v>
      </c>
      <c r="N206" s="21">
        <f t="shared" si="25"/>
        <v>7866</v>
      </c>
      <c r="P206" s="21"/>
    </row>
    <row r="207" spans="1:16">
      <c r="A207" s="17"/>
      <c r="B207" s="22" t="s">
        <v>602</v>
      </c>
      <c r="C207" s="1" t="s">
        <v>298</v>
      </c>
      <c r="D207" s="1" t="s">
        <v>234</v>
      </c>
      <c r="E207" s="23">
        <v>5650</v>
      </c>
      <c r="F207" s="20">
        <f t="shared" si="20"/>
        <v>8193</v>
      </c>
      <c r="G207" s="23">
        <v>0</v>
      </c>
      <c r="H207" s="20">
        <f t="shared" si="21"/>
        <v>0</v>
      </c>
      <c r="I207" s="23">
        <v>4173</v>
      </c>
      <c r="J207" s="20">
        <f t="shared" si="22"/>
        <v>3756</v>
      </c>
      <c r="K207" s="20">
        <f t="shared" si="23"/>
        <v>11949</v>
      </c>
      <c r="L207" s="21">
        <f t="shared" si="24"/>
        <v>4944</v>
      </c>
      <c r="M207" s="21">
        <v>0</v>
      </c>
      <c r="N207" s="21">
        <f t="shared" si="25"/>
        <v>4944</v>
      </c>
      <c r="P207" s="21"/>
    </row>
    <row r="208" spans="1:16">
      <c r="A208" s="17"/>
      <c r="B208" s="22" t="s">
        <v>603</v>
      </c>
      <c r="C208" s="1" t="s">
        <v>299</v>
      </c>
      <c r="D208" s="1" t="s">
        <v>300</v>
      </c>
      <c r="E208" s="23">
        <v>0</v>
      </c>
      <c r="F208" s="20">
        <f t="shared" si="20"/>
        <v>0</v>
      </c>
      <c r="G208" s="23">
        <v>0</v>
      </c>
      <c r="H208" s="20">
        <f t="shared" si="21"/>
        <v>0</v>
      </c>
      <c r="I208" s="23">
        <v>12052</v>
      </c>
      <c r="J208" s="20">
        <f t="shared" si="22"/>
        <v>10847</v>
      </c>
      <c r="K208" s="20">
        <f t="shared" si="23"/>
        <v>10847</v>
      </c>
      <c r="L208" s="21">
        <f t="shared" si="24"/>
        <v>4488</v>
      </c>
      <c r="M208" s="21">
        <v>0</v>
      </c>
      <c r="N208" s="21">
        <f t="shared" si="25"/>
        <v>4488</v>
      </c>
      <c r="P208" s="21"/>
    </row>
    <row r="209" spans="1:16">
      <c r="A209" s="17"/>
      <c r="B209" s="22" t="s">
        <v>604</v>
      </c>
      <c r="C209" s="1" t="s">
        <v>301</v>
      </c>
      <c r="D209" s="1" t="s">
        <v>281</v>
      </c>
      <c r="E209" s="23">
        <v>0</v>
      </c>
      <c r="F209" s="20">
        <f t="shared" si="20"/>
        <v>0</v>
      </c>
      <c r="G209" s="23">
        <v>0</v>
      </c>
      <c r="H209" s="20">
        <f t="shared" si="21"/>
        <v>0</v>
      </c>
      <c r="I209" s="23">
        <v>0</v>
      </c>
      <c r="J209" s="20">
        <f t="shared" si="22"/>
        <v>0</v>
      </c>
      <c r="K209" s="20">
        <f t="shared" si="23"/>
        <v>0</v>
      </c>
      <c r="L209" s="21">
        <f t="shared" si="24"/>
        <v>0</v>
      </c>
      <c r="M209" s="21">
        <v>0</v>
      </c>
      <c r="N209" s="21">
        <f t="shared" si="25"/>
        <v>0</v>
      </c>
      <c r="P209" s="21"/>
    </row>
    <row r="210" spans="1:16">
      <c r="A210" s="17"/>
      <c r="B210" s="22" t="s">
        <v>605</v>
      </c>
      <c r="C210" s="1" t="s">
        <v>302</v>
      </c>
      <c r="D210" s="1" t="s">
        <v>281</v>
      </c>
      <c r="E210" s="23">
        <v>0</v>
      </c>
      <c r="F210" s="20">
        <f t="shared" si="20"/>
        <v>0</v>
      </c>
      <c r="G210" s="23">
        <v>0</v>
      </c>
      <c r="H210" s="20">
        <f t="shared" si="21"/>
        <v>0</v>
      </c>
      <c r="I210" s="23">
        <v>0</v>
      </c>
      <c r="J210" s="20">
        <f t="shared" si="22"/>
        <v>0</v>
      </c>
      <c r="K210" s="20">
        <f t="shared" si="23"/>
        <v>0</v>
      </c>
      <c r="L210" s="21">
        <f t="shared" si="24"/>
        <v>0</v>
      </c>
      <c r="M210" s="21">
        <v>0</v>
      </c>
      <c r="N210" s="21">
        <f t="shared" si="25"/>
        <v>0</v>
      </c>
      <c r="P210" s="21"/>
    </row>
    <row r="211" spans="1:16">
      <c r="A211" s="17"/>
      <c r="B211" s="22" t="s">
        <v>606</v>
      </c>
      <c r="C211" s="1" t="s">
        <v>303</v>
      </c>
      <c r="D211" s="1" t="s">
        <v>304</v>
      </c>
      <c r="E211" s="23">
        <v>0</v>
      </c>
      <c r="F211" s="20">
        <f t="shared" si="20"/>
        <v>0</v>
      </c>
      <c r="G211" s="23">
        <v>0</v>
      </c>
      <c r="H211" s="20">
        <f t="shared" si="21"/>
        <v>0</v>
      </c>
      <c r="I211" s="23">
        <v>14261</v>
      </c>
      <c r="J211" s="20">
        <f t="shared" si="22"/>
        <v>12835</v>
      </c>
      <c r="K211" s="20">
        <f t="shared" si="23"/>
        <v>12835</v>
      </c>
      <c r="L211" s="21">
        <f t="shared" si="24"/>
        <v>5310</v>
      </c>
      <c r="M211" s="21">
        <v>0</v>
      </c>
      <c r="N211" s="21">
        <f t="shared" si="25"/>
        <v>5310</v>
      </c>
      <c r="P211" s="21"/>
    </row>
    <row r="212" spans="1:16">
      <c r="A212" s="17"/>
      <c r="B212" s="22" t="s">
        <v>607</v>
      </c>
      <c r="C212" s="1" t="s">
        <v>305</v>
      </c>
      <c r="D212" s="1" t="s">
        <v>304</v>
      </c>
      <c r="E212" s="23">
        <v>11352</v>
      </c>
      <c r="F212" s="20">
        <f t="shared" si="20"/>
        <v>16460</v>
      </c>
      <c r="G212" s="23">
        <v>0</v>
      </c>
      <c r="H212" s="20">
        <f t="shared" si="21"/>
        <v>0</v>
      </c>
      <c r="I212" s="23">
        <v>13598</v>
      </c>
      <c r="J212" s="20">
        <f t="shared" si="22"/>
        <v>12238</v>
      </c>
      <c r="K212" s="20">
        <f t="shared" si="23"/>
        <v>28698</v>
      </c>
      <c r="L212" s="21">
        <f t="shared" si="24"/>
        <v>11874</v>
      </c>
      <c r="M212" s="21">
        <v>0</v>
      </c>
      <c r="N212" s="21">
        <f t="shared" si="25"/>
        <v>11874</v>
      </c>
      <c r="P212" s="21"/>
    </row>
    <row r="213" spans="1:16">
      <c r="A213" s="17"/>
      <c r="B213" s="22" t="s">
        <v>608</v>
      </c>
      <c r="C213" s="1" t="s">
        <v>306</v>
      </c>
      <c r="D213" s="1" t="s">
        <v>307</v>
      </c>
      <c r="E213" s="23">
        <v>0</v>
      </c>
      <c r="F213" s="20">
        <f t="shared" si="20"/>
        <v>0</v>
      </c>
      <c r="G213" s="23">
        <v>0</v>
      </c>
      <c r="H213" s="20">
        <f t="shared" si="21"/>
        <v>0</v>
      </c>
      <c r="I213" s="23">
        <v>0</v>
      </c>
      <c r="J213" s="20">
        <f t="shared" si="22"/>
        <v>0</v>
      </c>
      <c r="K213" s="20">
        <f t="shared" si="23"/>
        <v>0</v>
      </c>
      <c r="L213" s="21">
        <f t="shared" si="24"/>
        <v>0</v>
      </c>
      <c r="M213" s="21">
        <v>0</v>
      </c>
      <c r="N213" s="21">
        <f t="shared" si="25"/>
        <v>0</v>
      </c>
      <c r="P213" s="21"/>
    </row>
    <row r="214" spans="1:16">
      <c r="A214" s="17"/>
      <c r="B214" s="22" t="s">
        <v>609</v>
      </c>
      <c r="C214" s="1" t="s">
        <v>308</v>
      </c>
      <c r="D214" s="1" t="s">
        <v>281</v>
      </c>
      <c r="E214" s="23">
        <v>0</v>
      </c>
      <c r="F214" s="20">
        <f t="shared" si="20"/>
        <v>0</v>
      </c>
      <c r="G214" s="23">
        <v>0</v>
      </c>
      <c r="H214" s="20">
        <f t="shared" si="21"/>
        <v>0</v>
      </c>
      <c r="I214" s="23">
        <v>0</v>
      </c>
      <c r="J214" s="20">
        <f t="shared" si="22"/>
        <v>0</v>
      </c>
      <c r="K214" s="20">
        <f t="shared" si="23"/>
        <v>0</v>
      </c>
      <c r="L214" s="21">
        <f t="shared" si="24"/>
        <v>0</v>
      </c>
      <c r="M214" s="21">
        <v>0</v>
      </c>
      <c r="N214" s="21">
        <f t="shared" si="25"/>
        <v>0</v>
      </c>
      <c r="P214" s="21"/>
    </row>
    <row r="215" spans="1:16">
      <c r="A215" s="17"/>
      <c r="B215" s="22" t="s">
        <v>610</v>
      </c>
      <c r="C215" s="1" t="s">
        <v>309</v>
      </c>
      <c r="D215" s="1" t="s">
        <v>20</v>
      </c>
      <c r="E215" s="23">
        <v>0</v>
      </c>
      <c r="F215" s="20">
        <f t="shared" si="20"/>
        <v>0</v>
      </c>
      <c r="G215" s="23">
        <v>0</v>
      </c>
      <c r="H215" s="20">
        <f t="shared" si="21"/>
        <v>0</v>
      </c>
      <c r="I215" s="23">
        <v>0</v>
      </c>
      <c r="J215" s="20">
        <f t="shared" si="22"/>
        <v>0</v>
      </c>
      <c r="K215" s="20">
        <f t="shared" si="23"/>
        <v>0</v>
      </c>
      <c r="L215" s="21">
        <f t="shared" si="24"/>
        <v>0</v>
      </c>
      <c r="M215" s="21">
        <v>0</v>
      </c>
      <c r="N215" s="21">
        <f t="shared" si="25"/>
        <v>0</v>
      </c>
      <c r="P215" s="21"/>
    </row>
    <row r="216" spans="1:16">
      <c r="A216" s="17"/>
      <c r="B216" s="22" t="s">
        <v>611</v>
      </c>
      <c r="C216" s="1" t="s">
        <v>310</v>
      </c>
      <c r="D216" s="1" t="s">
        <v>216</v>
      </c>
      <c r="E216" s="23">
        <v>0</v>
      </c>
      <c r="F216" s="20">
        <f t="shared" si="20"/>
        <v>0</v>
      </c>
      <c r="G216" s="23">
        <v>0</v>
      </c>
      <c r="H216" s="20">
        <f t="shared" si="21"/>
        <v>0</v>
      </c>
      <c r="I216" s="23">
        <v>0</v>
      </c>
      <c r="J216" s="20">
        <f t="shared" si="22"/>
        <v>0</v>
      </c>
      <c r="K216" s="20">
        <f t="shared" si="23"/>
        <v>0</v>
      </c>
      <c r="L216" s="21">
        <f t="shared" si="24"/>
        <v>0</v>
      </c>
      <c r="M216" s="21">
        <v>0</v>
      </c>
      <c r="N216" s="21">
        <f t="shared" si="25"/>
        <v>0</v>
      </c>
      <c r="P216" s="21"/>
    </row>
    <row r="217" spans="1:16">
      <c r="A217" s="17"/>
      <c r="B217" s="22" t="s">
        <v>612</v>
      </c>
      <c r="C217" s="1" t="s">
        <v>311</v>
      </c>
      <c r="D217" s="1" t="s">
        <v>24</v>
      </c>
      <c r="E217" s="23">
        <v>0</v>
      </c>
      <c r="F217" s="20">
        <f t="shared" si="20"/>
        <v>0</v>
      </c>
      <c r="G217" s="23">
        <v>0</v>
      </c>
      <c r="H217" s="20">
        <f t="shared" si="21"/>
        <v>0</v>
      </c>
      <c r="I217" s="23">
        <v>0</v>
      </c>
      <c r="J217" s="20">
        <f t="shared" si="22"/>
        <v>0</v>
      </c>
      <c r="K217" s="20">
        <f t="shared" si="23"/>
        <v>0</v>
      </c>
      <c r="L217" s="21">
        <f t="shared" si="24"/>
        <v>0</v>
      </c>
      <c r="M217" s="21">
        <v>0</v>
      </c>
      <c r="N217" s="21">
        <f t="shared" si="25"/>
        <v>0</v>
      </c>
      <c r="P217" s="21"/>
    </row>
    <row r="218" spans="1:16">
      <c r="A218" s="17"/>
      <c r="B218" s="22" t="s">
        <v>613</v>
      </c>
      <c r="C218" s="1" t="s">
        <v>312</v>
      </c>
      <c r="D218" s="1" t="s">
        <v>297</v>
      </c>
      <c r="E218" s="23">
        <v>0</v>
      </c>
      <c r="F218" s="20">
        <f t="shared" si="20"/>
        <v>0</v>
      </c>
      <c r="G218" s="23">
        <v>0</v>
      </c>
      <c r="H218" s="20">
        <f t="shared" si="21"/>
        <v>0</v>
      </c>
      <c r="I218" s="23">
        <v>0</v>
      </c>
      <c r="J218" s="20">
        <f t="shared" si="22"/>
        <v>0</v>
      </c>
      <c r="K218" s="20">
        <f t="shared" si="23"/>
        <v>0</v>
      </c>
      <c r="L218" s="21">
        <f t="shared" si="24"/>
        <v>0</v>
      </c>
      <c r="M218" s="21">
        <v>0</v>
      </c>
      <c r="N218" s="21">
        <f t="shared" si="25"/>
        <v>0</v>
      </c>
      <c r="P218" s="21"/>
    </row>
    <row r="219" spans="1:16">
      <c r="A219" s="17"/>
      <c r="B219" s="22" t="s">
        <v>614</v>
      </c>
      <c r="C219" s="1" t="s">
        <v>313</v>
      </c>
      <c r="D219" s="1" t="s">
        <v>216</v>
      </c>
      <c r="E219" s="23">
        <v>0</v>
      </c>
      <c r="F219" s="20">
        <f t="shared" si="20"/>
        <v>0</v>
      </c>
      <c r="G219" s="23">
        <v>0</v>
      </c>
      <c r="H219" s="20">
        <f t="shared" si="21"/>
        <v>0</v>
      </c>
      <c r="I219" s="23">
        <v>0</v>
      </c>
      <c r="J219" s="20">
        <f t="shared" si="22"/>
        <v>0</v>
      </c>
      <c r="K219" s="20">
        <f t="shared" si="23"/>
        <v>0</v>
      </c>
      <c r="L219" s="21">
        <f t="shared" si="24"/>
        <v>0</v>
      </c>
      <c r="M219" s="21">
        <v>0</v>
      </c>
      <c r="N219" s="21">
        <f t="shared" si="25"/>
        <v>0</v>
      </c>
      <c r="P219" s="21"/>
    </row>
    <row r="220" spans="1:16">
      <c r="A220" s="17"/>
      <c r="B220" s="22" t="s">
        <v>615</v>
      </c>
      <c r="C220" s="1" t="s">
        <v>314</v>
      </c>
      <c r="D220" s="1" t="s">
        <v>264</v>
      </c>
      <c r="E220" s="23">
        <v>0</v>
      </c>
      <c r="F220" s="20">
        <f t="shared" si="20"/>
        <v>0</v>
      </c>
      <c r="G220" s="23">
        <v>0</v>
      </c>
      <c r="H220" s="20">
        <f t="shared" si="21"/>
        <v>0</v>
      </c>
      <c r="I220" s="23">
        <v>0</v>
      </c>
      <c r="J220" s="20">
        <f t="shared" si="22"/>
        <v>0</v>
      </c>
      <c r="K220" s="20">
        <f t="shared" si="23"/>
        <v>0</v>
      </c>
      <c r="L220" s="21">
        <f t="shared" si="24"/>
        <v>0</v>
      </c>
      <c r="M220" s="21">
        <v>0</v>
      </c>
      <c r="N220" s="21">
        <f t="shared" si="25"/>
        <v>0</v>
      </c>
      <c r="P220" s="21"/>
    </row>
    <row r="221" spans="1:16">
      <c r="A221" s="17"/>
      <c r="B221" s="22" t="s">
        <v>616</v>
      </c>
      <c r="C221" s="1" t="s">
        <v>315</v>
      </c>
      <c r="D221" s="1" t="s">
        <v>304</v>
      </c>
      <c r="E221" s="23">
        <v>28512</v>
      </c>
      <c r="F221" s="20">
        <f t="shared" si="20"/>
        <v>41342</v>
      </c>
      <c r="G221" s="23">
        <v>0</v>
      </c>
      <c r="H221" s="20">
        <f t="shared" si="21"/>
        <v>0</v>
      </c>
      <c r="I221" s="23">
        <v>0</v>
      </c>
      <c r="J221" s="20">
        <f t="shared" si="22"/>
        <v>0</v>
      </c>
      <c r="K221" s="20">
        <f t="shared" si="23"/>
        <v>41342</v>
      </c>
      <c r="L221" s="21">
        <f t="shared" si="24"/>
        <v>17105</v>
      </c>
      <c r="M221" s="21">
        <v>0</v>
      </c>
      <c r="N221" s="21">
        <f t="shared" si="25"/>
        <v>17105</v>
      </c>
      <c r="P221" s="21"/>
    </row>
    <row r="222" spans="1:16">
      <c r="A222" s="17"/>
      <c r="B222" s="22" t="s">
        <v>617</v>
      </c>
      <c r="C222" s="1" t="s">
        <v>316</v>
      </c>
      <c r="D222" s="1" t="s">
        <v>270</v>
      </c>
      <c r="E222" s="23">
        <v>0</v>
      </c>
      <c r="F222" s="20">
        <f t="shared" si="20"/>
        <v>0</v>
      </c>
      <c r="G222" s="23">
        <v>0</v>
      </c>
      <c r="H222" s="20">
        <f t="shared" si="21"/>
        <v>0</v>
      </c>
      <c r="I222" s="23">
        <v>40704</v>
      </c>
      <c r="J222" s="20">
        <f t="shared" si="22"/>
        <v>36634</v>
      </c>
      <c r="K222" s="20">
        <f t="shared" si="23"/>
        <v>36634</v>
      </c>
      <c r="L222" s="21">
        <f t="shared" si="24"/>
        <v>15157</v>
      </c>
      <c r="M222" s="21">
        <v>0</v>
      </c>
      <c r="N222" s="21">
        <f t="shared" si="25"/>
        <v>15157</v>
      </c>
      <c r="P222" s="21"/>
    </row>
    <row r="223" spans="1:16">
      <c r="A223" s="17"/>
      <c r="B223" s="22" t="s">
        <v>618</v>
      </c>
      <c r="C223" s="1" t="s">
        <v>317</v>
      </c>
      <c r="D223" s="1" t="s">
        <v>318</v>
      </c>
      <c r="E223" s="23">
        <v>12270</v>
      </c>
      <c r="F223" s="20">
        <f t="shared" si="20"/>
        <v>17792</v>
      </c>
      <c r="G223" s="23">
        <v>0</v>
      </c>
      <c r="H223" s="20">
        <f t="shared" si="21"/>
        <v>0</v>
      </c>
      <c r="I223" s="23">
        <v>0</v>
      </c>
      <c r="J223" s="20">
        <f t="shared" si="22"/>
        <v>0</v>
      </c>
      <c r="K223" s="20">
        <f t="shared" si="23"/>
        <v>17792</v>
      </c>
      <c r="L223" s="21">
        <f t="shared" si="24"/>
        <v>7361</v>
      </c>
      <c r="M223" s="21">
        <v>0</v>
      </c>
      <c r="N223" s="21">
        <f t="shared" si="25"/>
        <v>7361</v>
      </c>
      <c r="P223" s="21"/>
    </row>
    <row r="224" spans="1:16">
      <c r="A224" s="17"/>
      <c r="B224" s="22" t="s">
        <v>619</v>
      </c>
      <c r="C224" s="1" t="s">
        <v>319</v>
      </c>
      <c r="D224" s="1" t="s">
        <v>201</v>
      </c>
      <c r="E224" s="23">
        <v>1004</v>
      </c>
      <c r="F224" s="20">
        <f t="shared" si="20"/>
        <v>1456</v>
      </c>
      <c r="G224" s="23">
        <v>2328</v>
      </c>
      <c r="H224" s="20">
        <f t="shared" si="21"/>
        <v>2677</v>
      </c>
      <c r="I224" s="23">
        <v>37</v>
      </c>
      <c r="J224" s="20">
        <f t="shared" si="22"/>
        <v>33</v>
      </c>
      <c r="K224" s="20">
        <f t="shared" si="23"/>
        <v>4166</v>
      </c>
      <c r="L224" s="21">
        <f t="shared" si="24"/>
        <v>1724</v>
      </c>
      <c r="M224" s="21">
        <v>0</v>
      </c>
      <c r="N224" s="21">
        <f t="shared" si="25"/>
        <v>1724</v>
      </c>
      <c r="P224" s="21"/>
    </row>
    <row r="225" spans="1:16">
      <c r="A225" s="17"/>
      <c r="B225" s="22" t="s">
        <v>620</v>
      </c>
      <c r="C225" s="1" t="s">
        <v>320</v>
      </c>
      <c r="D225" s="1" t="s">
        <v>256</v>
      </c>
      <c r="E225" s="23">
        <v>0</v>
      </c>
      <c r="F225" s="20">
        <f t="shared" si="20"/>
        <v>0</v>
      </c>
      <c r="G225" s="23">
        <v>0</v>
      </c>
      <c r="H225" s="20">
        <f t="shared" si="21"/>
        <v>0</v>
      </c>
      <c r="I225" s="23">
        <v>0</v>
      </c>
      <c r="J225" s="20">
        <f t="shared" si="22"/>
        <v>0</v>
      </c>
      <c r="K225" s="20">
        <f t="shared" si="23"/>
        <v>0</v>
      </c>
      <c r="L225" s="21">
        <f t="shared" si="24"/>
        <v>0</v>
      </c>
      <c r="M225" s="21">
        <v>0</v>
      </c>
      <c r="N225" s="21">
        <f t="shared" si="25"/>
        <v>0</v>
      </c>
      <c r="P225" s="21"/>
    </row>
    <row r="226" spans="1:16">
      <c r="A226" s="17"/>
      <c r="B226" s="22" t="s">
        <v>621</v>
      </c>
      <c r="C226" s="1" t="s">
        <v>321</v>
      </c>
      <c r="D226" s="1" t="s">
        <v>237</v>
      </c>
      <c r="E226" s="23">
        <v>0</v>
      </c>
      <c r="F226" s="20">
        <f t="shared" si="20"/>
        <v>0</v>
      </c>
      <c r="G226" s="23">
        <v>0</v>
      </c>
      <c r="H226" s="20">
        <f t="shared" si="21"/>
        <v>0</v>
      </c>
      <c r="I226" s="23">
        <v>0</v>
      </c>
      <c r="J226" s="20">
        <f t="shared" si="22"/>
        <v>0</v>
      </c>
      <c r="K226" s="20">
        <f t="shared" si="23"/>
        <v>0</v>
      </c>
      <c r="L226" s="21">
        <f t="shared" si="24"/>
        <v>0</v>
      </c>
      <c r="M226" s="21">
        <v>0</v>
      </c>
      <c r="N226" s="21">
        <f t="shared" si="25"/>
        <v>0</v>
      </c>
      <c r="P226" s="21"/>
    </row>
    <row r="227" spans="1:16">
      <c r="A227" s="17"/>
      <c r="B227" s="22" t="s">
        <v>622</v>
      </c>
      <c r="C227" s="1" t="s">
        <v>322</v>
      </c>
      <c r="D227" s="1" t="s">
        <v>237</v>
      </c>
      <c r="E227" s="23">
        <v>4249</v>
      </c>
      <c r="F227" s="20">
        <f t="shared" si="20"/>
        <v>6161</v>
      </c>
      <c r="G227" s="23">
        <v>0</v>
      </c>
      <c r="H227" s="20">
        <f t="shared" si="21"/>
        <v>0</v>
      </c>
      <c r="I227" s="23">
        <v>4249</v>
      </c>
      <c r="J227" s="20">
        <f t="shared" si="22"/>
        <v>3824</v>
      </c>
      <c r="K227" s="20">
        <f t="shared" si="23"/>
        <v>9985</v>
      </c>
      <c r="L227" s="21">
        <f t="shared" si="24"/>
        <v>4131</v>
      </c>
      <c r="M227" s="21">
        <v>0</v>
      </c>
      <c r="N227" s="21">
        <f t="shared" si="25"/>
        <v>4131</v>
      </c>
      <c r="P227" s="21"/>
    </row>
    <row r="228" spans="1:16">
      <c r="A228" s="17"/>
      <c r="B228" s="22" t="s">
        <v>623</v>
      </c>
      <c r="C228" s="1" t="s">
        <v>323</v>
      </c>
      <c r="D228" s="1" t="s">
        <v>254</v>
      </c>
      <c r="E228" s="23">
        <v>0</v>
      </c>
      <c r="F228" s="20">
        <f t="shared" si="20"/>
        <v>0</v>
      </c>
      <c r="G228" s="23">
        <v>0</v>
      </c>
      <c r="H228" s="20">
        <f t="shared" si="21"/>
        <v>0</v>
      </c>
      <c r="I228" s="23">
        <v>0</v>
      </c>
      <c r="J228" s="20">
        <f t="shared" si="22"/>
        <v>0</v>
      </c>
      <c r="K228" s="20">
        <f t="shared" si="23"/>
        <v>0</v>
      </c>
      <c r="L228" s="21">
        <f t="shared" si="24"/>
        <v>0</v>
      </c>
      <c r="M228" s="21">
        <v>0</v>
      </c>
      <c r="N228" s="21">
        <f t="shared" si="25"/>
        <v>0</v>
      </c>
      <c r="P228" s="21"/>
    </row>
    <row r="229" spans="1:16">
      <c r="A229" s="17"/>
      <c r="B229" s="22" t="s">
        <v>624</v>
      </c>
      <c r="C229" s="1" t="s">
        <v>324</v>
      </c>
      <c r="D229" s="1" t="s">
        <v>245</v>
      </c>
      <c r="E229" s="23">
        <v>0</v>
      </c>
      <c r="F229" s="20">
        <f t="shared" si="20"/>
        <v>0</v>
      </c>
      <c r="G229" s="23">
        <v>0</v>
      </c>
      <c r="H229" s="20">
        <f t="shared" si="21"/>
        <v>0</v>
      </c>
      <c r="I229" s="23">
        <v>11153</v>
      </c>
      <c r="J229" s="20">
        <f t="shared" si="22"/>
        <v>10038</v>
      </c>
      <c r="K229" s="20">
        <f t="shared" si="23"/>
        <v>10038</v>
      </c>
      <c r="L229" s="21">
        <f t="shared" si="24"/>
        <v>4153</v>
      </c>
      <c r="M229" s="21">
        <v>0</v>
      </c>
      <c r="N229" s="21">
        <f t="shared" si="25"/>
        <v>4153</v>
      </c>
      <c r="P229" s="21"/>
    </row>
    <row r="230" spans="1:16">
      <c r="A230" s="17"/>
      <c r="B230" s="22" t="s">
        <v>625</v>
      </c>
      <c r="C230" s="1" t="s">
        <v>325</v>
      </c>
      <c r="D230" s="1" t="s">
        <v>318</v>
      </c>
      <c r="E230" s="23">
        <v>0</v>
      </c>
      <c r="F230" s="20">
        <f t="shared" si="20"/>
        <v>0</v>
      </c>
      <c r="G230" s="23">
        <v>0</v>
      </c>
      <c r="H230" s="20">
        <f t="shared" si="21"/>
        <v>0</v>
      </c>
      <c r="I230" s="23">
        <v>0</v>
      </c>
      <c r="J230" s="20">
        <f t="shared" si="22"/>
        <v>0</v>
      </c>
      <c r="K230" s="20">
        <f t="shared" si="23"/>
        <v>0</v>
      </c>
      <c r="L230" s="21">
        <f t="shared" si="24"/>
        <v>0</v>
      </c>
      <c r="M230" s="21">
        <v>0</v>
      </c>
      <c r="N230" s="21">
        <f t="shared" si="25"/>
        <v>0</v>
      </c>
      <c r="P230" s="21"/>
    </row>
    <row r="231" spans="1:16">
      <c r="A231" s="17"/>
      <c r="B231" s="22" t="s">
        <v>626</v>
      </c>
      <c r="C231" s="1" t="s">
        <v>326</v>
      </c>
      <c r="D231" s="1" t="s">
        <v>318</v>
      </c>
      <c r="E231" s="23">
        <v>0</v>
      </c>
      <c r="F231" s="20">
        <f t="shared" si="20"/>
        <v>0</v>
      </c>
      <c r="G231" s="23">
        <v>0</v>
      </c>
      <c r="H231" s="20">
        <f t="shared" si="21"/>
        <v>0</v>
      </c>
      <c r="I231" s="23">
        <v>7224</v>
      </c>
      <c r="J231" s="20">
        <f t="shared" si="22"/>
        <v>6502</v>
      </c>
      <c r="K231" s="20">
        <f t="shared" si="23"/>
        <v>6502</v>
      </c>
      <c r="L231" s="21">
        <f t="shared" si="24"/>
        <v>2690</v>
      </c>
      <c r="M231" s="21">
        <v>0</v>
      </c>
      <c r="N231" s="21">
        <f t="shared" si="25"/>
        <v>2690</v>
      </c>
      <c r="P231" s="21"/>
    </row>
    <row r="232" spans="1:16">
      <c r="A232" s="17"/>
      <c r="B232" s="22" t="s">
        <v>627</v>
      </c>
      <c r="C232" s="1" t="s">
        <v>327</v>
      </c>
      <c r="D232" s="1" t="s">
        <v>318</v>
      </c>
      <c r="E232" s="23">
        <v>0</v>
      </c>
      <c r="F232" s="20">
        <f t="shared" si="20"/>
        <v>0</v>
      </c>
      <c r="G232" s="23">
        <v>0</v>
      </c>
      <c r="H232" s="20">
        <f t="shared" si="21"/>
        <v>0</v>
      </c>
      <c r="I232" s="23">
        <v>6091</v>
      </c>
      <c r="J232" s="20">
        <f t="shared" si="22"/>
        <v>5482</v>
      </c>
      <c r="K232" s="20">
        <f t="shared" si="23"/>
        <v>5482</v>
      </c>
      <c r="L232" s="21">
        <f t="shared" si="24"/>
        <v>2268</v>
      </c>
      <c r="M232" s="21">
        <v>0</v>
      </c>
      <c r="N232" s="21">
        <f t="shared" si="25"/>
        <v>2268</v>
      </c>
      <c r="P232" s="21"/>
    </row>
    <row r="233" spans="1:16">
      <c r="A233" s="17"/>
      <c r="B233" s="22" t="s">
        <v>628</v>
      </c>
      <c r="C233" s="1" t="s">
        <v>328</v>
      </c>
      <c r="D233" s="1" t="s">
        <v>281</v>
      </c>
      <c r="E233" s="23">
        <v>0</v>
      </c>
      <c r="F233" s="20">
        <f t="shared" si="20"/>
        <v>0</v>
      </c>
      <c r="G233" s="23">
        <v>5520</v>
      </c>
      <c r="H233" s="20">
        <f t="shared" si="21"/>
        <v>6348</v>
      </c>
      <c r="I233" s="23">
        <v>920</v>
      </c>
      <c r="J233" s="20">
        <f t="shared" si="22"/>
        <v>828</v>
      </c>
      <c r="K233" s="20">
        <f t="shared" si="23"/>
        <v>7176</v>
      </c>
      <c r="L233" s="21">
        <f t="shared" si="24"/>
        <v>2969</v>
      </c>
      <c r="M233" s="21">
        <v>0</v>
      </c>
      <c r="N233" s="21">
        <f t="shared" si="25"/>
        <v>2969</v>
      </c>
      <c r="P233" s="21"/>
    </row>
    <row r="234" spans="1:16">
      <c r="A234" s="17"/>
      <c r="B234" s="22" t="s">
        <v>629</v>
      </c>
      <c r="C234" s="1" t="s">
        <v>329</v>
      </c>
      <c r="D234" s="1" t="s">
        <v>41</v>
      </c>
      <c r="E234" s="23">
        <v>10933</v>
      </c>
      <c r="F234" s="20">
        <f t="shared" si="20"/>
        <v>15853</v>
      </c>
      <c r="G234" s="23">
        <v>0</v>
      </c>
      <c r="H234" s="20">
        <f t="shared" si="21"/>
        <v>0</v>
      </c>
      <c r="I234" s="23">
        <v>11437</v>
      </c>
      <c r="J234" s="20">
        <f t="shared" si="22"/>
        <v>10293</v>
      </c>
      <c r="K234" s="20">
        <f t="shared" si="23"/>
        <v>26146</v>
      </c>
      <c r="L234" s="21">
        <f t="shared" si="24"/>
        <v>10818</v>
      </c>
      <c r="M234" s="21">
        <v>0</v>
      </c>
      <c r="N234" s="21">
        <f t="shared" si="25"/>
        <v>10818</v>
      </c>
      <c r="P234" s="21"/>
    </row>
    <row r="235" spans="1:16">
      <c r="A235" s="17"/>
      <c r="B235" s="22" t="s">
        <v>630</v>
      </c>
      <c r="C235" s="1" t="s">
        <v>330</v>
      </c>
      <c r="D235" s="1" t="s">
        <v>201</v>
      </c>
      <c r="E235" s="23">
        <v>10660</v>
      </c>
      <c r="F235" s="20">
        <f t="shared" si="20"/>
        <v>15457</v>
      </c>
      <c r="G235" s="23">
        <v>0</v>
      </c>
      <c r="H235" s="20">
        <f t="shared" si="21"/>
        <v>0</v>
      </c>
      <c r="I235" s="23">
        <v>0</v>
      </c>
      <c r="J235" s="20">
        <f t="shared" si="22"/>
        <v>0</v>
      </c>
      <c r="K235" s="20">
        <f t="shared" si="23"/>
        <v>15457</v>
      </c>
      <c r="L235" s="21">
        <f t="shared" si="24"/>
        <v>6395</v>
      </c>
      <c r="M235" s="21">
        <v>0</v>
      </c>
      <c r="N235" s="21">
        <f t="shared" si="25"/>
        <v>6395</v>
      </c>
      <c r="P235" s="21"/>
    </row>
    <row r="236" spans="1:16">
      <c r="A236" s="17"/>
      <c r="B236" s="22" t="s">
        <v>631</v>
      </c>
      <c r="C236" s="1" t="s">
        <v>331</v>
      </c>
      <c r="D236" s="1" t="s">
        <v>332</v>
      </c>
      <c r="E236" s="23">
        <v>0</v>
      </c>
      <c r="F236" s="20">
        <f t="shared" si="20"/>
        <v>0</v>
      </c>
      <c r="G236" s="23">
        <v>0</v>
      </c>
      <c r="H236" s="20">
        <f t="shared" si="21"/>
        <v>0</v>
      </c>
      <c r="I236" s="23">
        <v>0</v>
      </c>
      <c r="J236" s="20">
        <f t="shared" si="22"/>
        <v>0</v>
      </c>
      <c r="K236" s="20">
        <f t="shared" si="23"/>
        <v>0</v>
      </c>
      <c r="L236" s="21">
        <f t="shared" si="24"/>
        <v>0</v>
      </c>
      <c r="M236" s="21">
        <v>0</v>
      </c>
      <c r="N236" s="21">
        <f t="shared" si="25"/>
        <v>0</v>
      </c>
      <c r="P236" s="21"/>
    </row>
    <row r="237" spans="1:16">
      <c r="A237" s="17"/>
      <c r="B237" s="22" t="s">
        <v>632</v>
      </c>
      <c r="C237" s="1" t="s">
        <v>333</v>
      </c>
      <c r="D237" s="1" t="s">
        <v>41</v>
      </c>
      <c r="E237" s="23">
        <v>0</v>
      </c>
      <c r="F237" s="20">
        <f t="shared" si="20"/>
        <v>0</v>
      </c>
      <c r="G237" s="23">
        <v>0</v>
      </c>
      <c r="H237" s="20">
        <f t="shared" si="21"/>
        <v>0</v>
      </c>
      <c r="I237" s="23">
        <v>0</v>
      </c>
      <c r="J237" s="20">
        <f t="shared" si="22"/>
        <v>0</v>
      </c>
      <c r="K237" s="20">
        <f t="shared" si="23"/>
        <v>0</v>
      </c>
      <c r="L237" s="21">
        <f t="shared" si="24"/>
        <v>0</v>
      </c>
      <c r="M237" s="21">
        <v>0</v>
      </c>
      <c r="N237" s="21">
        <f t="shared" si="25"/>
        <v>0</v>
      </c>
      <c r="P237" s="21"/>
    </row>
    <row r="238" spans="1:16">
      <c r="A238" s="17"/>
      <c r="B238" s="22" t="s">
        <v>633</v>
      </c>
      <c r="C238" s="1" t="s">
        <v>334</v>
      </c>
      <c r="D238" s="1" t="s">
        <v>304</v>
      </c>
      <c r="E238" s="23">
        <v>0</v>
      </c>
      <c r="F238" s="20">
        <f t="shared" si="20"/>
        <v>0</v>
      </c>
      <c r="G238" s="23">
        <v>0</v>
      </c>
      <c r="H238" s="20">
        <f t="shared" si="21"/>
        <v>0</v>
      </c>
      <c r="I238" s="23">
        <v>3693</v>
      </c>
      <c r="J238" s="20">
        <f t="shared" si="22"/>
        <v>3324</v>
      </c>
      <c r="K238" s="20">
        <f t="shared" si="23"/>
        <v>3324</v>
      </c>
      <c r="L238" s="21">
        <f t="shared" si="24"/>
        <v>1375</v>
      </c>
      <c r="M238" s="21">
        <v>0</v>
      </c>
      <c r="N238" s="21">
        <f t="shared" si="25"/>
        <v>1375</v>
      </c>
      <c r="P238" s="21"/>
    </row>
    <row r="239" spans="1:16">
      <c r="A239" s="17"/>
      <c r="B239" s="22" t="s">
        <v>634</v>
      </c>
      <c r="C239" s="1" t="s">
        <v>335</v>
      </c>
      <c r="D239" s="1" t="s">
        <v>304</v>
      </c>
      <c r="E239" s="23">
        <v>0</v>
      </c>
      <c r="F239" s="20">
        <f t="shared" si="20"/>
        <v>0</v>
      </c>
      <c r="G239" s="23">
        <v>0</v>
      </c>
      <c r="H239" s="20">
        <f t="shared" si="21"/>
        <v>0</v>
      </c>
      <c r="I239" s="23">
        <v>14276</v>
      </c>
      <c r="J239" s="20">
        <f t="shared" si="22"/>
        <v>12848</v>
      </c>
      <c r="K239" s="20">
        <f t="shared" si="23"/>
        <v>12848</v>
      </c>
      <c r="L239" s="21">
        <f t="shared" si="24"/>
        <v>5316</v>
      </c>
      <c r="M239" s="21">
        <v>0</v>
      </c>
      <c r="N239" s="21">
        <f t="shared" si="25"/>
        <v>5316</v>
      </c>
      <c r="P239" s="21"/>
    </row>
    <row r="240" spans="1:16">
      <c r="A240" s="17"/>
      <c r="B240" s="22" t="s">
        <v>635</v>
      </c>
      <c r="C240" s="1" t="s">
        <v>336</v>
      </c>
      <c r="D240" s="1" t="s">
        <v>226</v>
      </c>
      <c r="E240" s="23">
        <v>0</v>
      </c>
      <c r="F240" s="20">
        <f t="shared" si="20"/>
        <v>0</v>
      </c>
      <c r="G240" s="23">
        <v>0</v>
      </c>
      <c r="H240" s="20">
        <f t="shared" si="21"/>
        <v>0</v>
      </c>
      <c r="I240" s="23">
        <v>0</v>
      </c>
      <c r="J240" s="20">
        <f t="shared" si="22"/>
        <v>0</v>
      </c>
      <c r="K240" s="20">
        <f t="shared" si="23"/>
        <v>0</v>
      </c>
      <c r="L240" s="21">
        <f t="shared" si="24"/>
        <v>0</v>
      </c>
      <c r="M240" s="21">
        <v>0</v>
      </c>
      <c r="N240" s="21">
        <f t="shared" si="25"/>
        <v>0</v>
      </c>
      <c r="P240" s="21"/>
    </row>
    <row r="241" spans="1:16">
      <c r="A241" s="17"/>
      <c r="B241" s="22" t="s">
        <v>636</v>
      </c>
      <c r="C241" s="1" t="s">
        <v>337</v>
      </c>
      <c r="D241" s="1" t="s">
        <v>41</v>
      </c>
      <c r="E241" s="23">
        <v>0</v>
      </c>
      <c r="F241" s="20">
        <f t="shared" si="20"/>
        <v>0</v>
      </c>
      <c r="G241" s="23">
        <v>0</v>
      </c>
      <c r="H241" s="20">
        <f t="shared" si="21"/>
        <v>0</v>
      </c>
      <c r="I241" s="23">
        <v>0</v>
      </c>
      <c r="J241" s="20">
        <f t="shared" si="22"/>
        <v>0</v>
      </c>
      <c r="K241" s="20">
        <f t="shared" si="23"/>
        <v>0</v>
      </c>
      <c r="L241" s="21">
        <f t="shared" si="24"/>
        <v>0</v>
      </c>
      <c r="M241" s="21">
        <v>0</v>
      </c>
      <c r="N241" s="21">
        <f t="shared" si="25"/>
        <v>0</v>
      </c>
      <c r="P241" s="21"/>
    </row>
    <row r="242" spans="1:16">
      <c r="A242" s="17"/>
      <c r="B242" s="22" t="s">
        <v>637</v>
      </c>
      <c r="C242" s="1" t="s">
        <v>338</v>
      </c>
      <c r="D242" s="1" t="s">
        <v>254</v>
      </c>
      <c r="E242" s="23">
        <v>0</v>
      </c>
      <c r="F242" s="20">
        <f t="shared" si="20"/>
        <v>0</v>
      </c>
      <c r="G242" s="23">
        <v>0</v>
      </c>
      <c r="H242" s="20">
        <f t="shared" si="21"/>
        <v>0</v>
      </c>
      <c r="I242" s="23">
        <v>0</v>
      </c>
      <c r="J242" s="20">
        <f t="shared" si="22"/>
        <v>0</v>
      </c>
      <c r="K242" s="20">
        <f t="shared" si="23"/>
        <v>0</v>
      </c>
      <c r="L242" s="21">
        <f t="shared" si="24"/>
        <v>0</v>
      </c>
      <c r="M242" s="21">
        <v>0</v>
      </c>
      <c r="N242" s="21">
        <f t="shared" si="25"/>
        <v>0</v>
      </c>
      <c r="P242" s="21"/>
    </row>
    <row r="243" spans="1:16">
      <c r="A243" s="17"/>
      <c r="B243" s="22" t="s">
        <v>638</v>
      </c>
      <c r="C243" s="1" t="s">
        <v>339</v>
      </c>
      <c r="D243" s="1" t="s">
        <v>237</v>
      </c>
      <c r="E243" s="23">
        <v>4495</v>
      </c>
      <c r="F243" s="20">
        <f t="shared" si="20"/>
        <v>6518</v>
      </c>
      <c r="G243" s="23">
        <v>0</v>
      </c>
      <c r="H243" s="20">
        <f t="shared" si="21"/>
        <v>0</v>
      </c>
      <c r="I243" s="23">
        <v>4186</v>
      </c>
      <c r="J243" s="20">
        <f t="shared" si="22"/>
        <v>3767</v>
      </c>
      <c r="K243" s="20">
        <f t="shared" si="23"/>
        <v>10285</v>
      </c>
      <c r="L243" s="21">
        <f t="shared" si="24"/>
        <v>4255</v>
      </c>
      <c r="M243" s="21">
        <v>0</v>
      </c>
      <c r="N243" s="21">
        <f t="shared" si="25"/>
        <v>4255</v>
      </c>
      <c r="P243" s="21"/>
    </row>
    <row r="244" spans="1:16">
      <c r="A244" s="17"/>
      <c r="B244" s="22" t="s">
        <v>639</v>
      </c>
      <c r="C244" s="1" t="s">
        <v>340</v>
      </c>
      <c r="D244" s="1" t="s">
        <v>262</v>
      </c>
      <c r="E244" s="23">
        <v>0</v>
      </c>
      <c r="F244" s="20">
        <f t="shared" si="20"/>
        <v>0</v>
      </c>
      <c r="G244" s="23">
        <v>0</v>
      </c>
      <c r="H244" s="20">
        <f t="shared" si="21"/>
        <v>0</v>
      </c>
      <c r="I244" s="23">
        <v>0</v>
      </c>
      <c r="J244" s="20">
        <f t="shared" si="22"/>
        <v>0</v>
      </c>
      <c r="K244" s="20">
        <f t="shared" si="23"/>
        <v>0</v>
      </c>
      <c r="L244" s="21">
        <f t="shared" si="24"/>
        <v>0</v>
      </c>
      <c r="M244" s="21">
        <v>0</v>
      </c>
      <c r="N244" s="21">
        <f t="shared" si="25"/>
        <v>0</v>
      </c>
      <c r="P244" s="21"/>
    </row>
    <row r="245" spans="1:16">
      <c r="A245" s="17"/>
      <c r="B245" s="22" t="s">
        <v>640</v>
      </c>
      <c r="C245" s="1" t="s">
        <v>341</v>
      </c>
      <c r="D245" s="1" t="s">
        <v>342</v>
      </c>
      <c r="E245" s="23">
        <v>0</v>
      </c>
      <c r="F245" s="20">
        <f t="shared" si="20"/>
        <v>0</v>
      </c>
      <c r="G245" s="23">
        <v>456</v>
      </c>
      <c r="H245" s="20">
        <f t="shared" si="21"/>
        <v>524</v>
      </c>
      <c r="I245" s="23">
        <v>11394</v>
      </c>
      <c r="J245" s="20">
        <f t="shared" si="22"/>
        <v>10255</v>
      </c>
      <c r="K245" s="20">
        <f t="shared" si="23"/>
        <v>10779</v>
      </c>
      <c r="L245" s="21">
        <f t="shared" si="24"/>
        <v>4460</v>
      </c>
      <c r="M245" s="21">
        <v>0</v>
      </c>
      <c r="N245" s="21">
        <f t="shared" si="25"/>
        <v>4460</v>
      </c>
      <c r="P245" s="21"/>
    </row>
    <row r="246" spans="1:16">
      <c r="A246" s="17"/>
      <c r="B246" s="22" t="s">
        <v>641</v>
      </c>
      <c r="C246" s="1" t="s">
        <v>343</v>
      </c>
      <c r="D246" s="1" t="s">
        <v>342</v>
      </c>
      <c r="E246" s="23">
        <v>0</v>
      </c>
      <c r="F246" s="20">
        <f t="shared" si="20"/>
        <v>0</v>
      </c>
      <c r="G246" s="23">
        <v>0</v>
      </c>
      <c r="H246" s="20">
        <f t="shared" si="21"/>
        <v>0</v>
      </c>
      <c r="I246" s="23">
        <v>0</v>
      </c>
      <c r="J246" s="20">
        <f t="shared" si="22"/>
        <v>0</v>
      </c>
      <c r="K246" s="20">
        <f t="shared" si="23"/>
        <v>0</v>
      </c>
      <c r="L246" s="21">
        <f t="shared" si="24"/>
        <v>0</v>
      </c>
      <c r="M246" s="21">
        <v>0</v>
      </c>
      <c r="N246" s="21">
        <f t="shared" si="25"/>
        <v>0</v>
      </c>
      <c r="P246" s="21"/>
    </row>
    <row r="247" spans="1:16">
      <c r="A247" s="17"/>
      <c r="B247" s="22" t="s">
        <v>642</v>
      </c>
      <c r="C247" s="1" t="s">
        <v>344</v>
      </c>
      <c r="D247" s="1" t="s">
        <v>41</v>
      </c>
      <c r="E247" s="23">
        <v>14020</v>
      </c>
      <c r="F247" s="20">
        <f t="shared" si="20"/>
        <v>20329</v>
      </c>
      <c r="G247" s="23">
        <v>27050</v>
      </c>
      <c r="H247" s="20">
        <f t="shared" si="21"/>
        <v>31108</v>
      </c>
      <c r="I247" s="23">
        <v>7027</v>
      </c>
      <c r="J247" s="20">
        <f t="shared" si="22"/>
        <v>6324</v>
      </c>
      <c r="K247" s="20">
        <f t="shared" si="23"/>
        <v>57761</v>
      </c>
      <c r="L247" s="21">
        <f t="shared" si="24"/>
        <v>23898</v>
      </c>
      <c r="M247" s="21">
        <v>0</v>
      </c>
      <c r="N247" s="21">
        <f t="shared" si="25"/>
        <v>23898</v>
      </c>
      <c r="P247" s="21"/>
    </row>
    <row r="248" spans="1:16">
      <c r="A248" s="17"/>
      <c r="B248" s="22" t="s">
        <v>643</v>
      </c>
      <c r="C248" s="1" t="s">
        <v>345</v>
      </c>
      <c r="D248" s="1" t="s">
        <v>342</v>
      </c>
      <c r="E248" s="23">
        <v>0</v>
      </c>
      <c r="F248" s="20">
        <f t="shared" si="20"/>
        <v>0</v>
      </c>
      <c r="G248" s="23">
        <v>0</v>
      </c>
      <c r="H248" s="20">
        <f t="shared" si="21"/>
        <v>0</v>
      </c>
      <c r="I248" s="23">
        <v>0</v>
      </c>
      <c r="J248" s="20">
        <f t="shared" si="22"/>
        <v>0</v>
      </c>
      <c r="K248" s="20">
        <f t="shared" si="23"/>
        <v>0</v>
      </c>
      <c r="L248" s="21">
        <f t="shared" si="24"/>
        <v>0</v>
      </c>
      <c r="M248" s="21">
        <v>0</v>
      </c>
      <c r="N248" s="21">
        <f t="shared" si="25"/>
        <v>0</v>
      </c>
      <c r="P248" s="21"/>
    </row>
    <row r="249" spans="1:16">
      <c r="A249" s="17"/>
      <c r="B249" s="22" t="s">
        <v>644</v>
      </c>
      <c r="C249" s="1" t="s">
        <v>346</v>
      </c>
      <c r="D249" s="1" t="s">
        <v>347</v>
      </c>
      <c r="E249" s="23">
        <v>0</v>
      </c>
      <c r="F249" s="20">
        <f t="shared" si="20"/>
        <v>0</v>
      </c>
      <c r="G249" s="23">
        <v>0</v>
      </c>
      <c r="H249" s="20">
        <f t="shared" si="21"/>
        <v>0</v>
      </c>
      <c r="I249" s="23">
        <v>0</v>
      </c>
      <c r="J249" s="20">
        <f t="shared" si="22"/>
        <v>0</v>
      </c>
      <c r="K249" s="20">
        <f t="shared" si="23"/>
        <v>0</v>
      </c>
      <c r="L249" s="21">
        <f t="shared" si="24"/>
        <v>0</v>
      </c>
      <c r="M249" s="21">
        <v>0</v>
      </c>
      <c r="N249" s="21">
        <f t="shared" si="25"/>
        <v>0</v>
      </c>
      <c r="P249" s="21"/>
    </row>
    <row r="250" spans="1:16">
      <c r="A250" s="17"/>
      <c r="B250" s="22" t="s">
        <v>645</v>
      </c>
      <c r="C250" s="1" t="s">
        <v>348</v>
      </c>
      <c r="D250" s="1" t="s">
        <v>349</v>
      </c>
      <c r="E250" s="23">
        <v>0</v>
      </c>
      <c r="F250" s="20">
        <f t="shared" si="20"/>
        <v>0</v>
      </c>
      <c r="G250" s="23">
        <v>0</v>
      </c>
      <c r="H250" s="20">
        <f t="shared" si="21"/>
        <v>0</v>
      </c>
      <c r="I250" s="23">
        <v>0</v>
      </c>
      <c r="J250" s="20">
        <f t="shared" si="22"/>
        <v>0</v>
      </c>
      <c r="K250" s="20">
        <f t="shared" si="23"/>
        <v>0</v>
      </c>
      <c r="L250" s="21">
        <f t="shared" si="24"/>
        <v>0</v>
      </c>
      <c r="M250" s="21">
        <v>0</v>
      </c>
      <c r="N250" s="21">
        <f t="shared" si="25"/>
        <v>0</v>
      </c>
      <c r="P250" s="21"/>
    </row>
    <row r="251" spans="1:16">
      <c r="A251" s="17"/>
      <c r="B251" s="22" t="s">
        <v>646</v>
      </c>
      <c r="C251" s="1" t="s">
        <v>350</v>
      </c>
      <c r="D251" s="1" t="s">
        <v>351</v>
      </c>
      <c r="E251" s="23">
        <v>0</v>
      </c>
      <c r="F251" s="20">
        <f t="shared" si="20"/>
        <v>0</v>
      </c>
      <c r="G251" s="23">
        <v>400</v>
      </c>
      <c r="H251" s="20">
        <f t="shared" si="21"/>
        <v>460</v>
      </c>
      <c r="I251" s="23">
        <v>0</v>
      </c>
      <c r="J251" s="20">
        <f t="shared" si="22"/>
        <v>0</v>
      </c>
      <c r="K251" s="20">
        <f t="shared" si="23"/>
        <v>460</v>
      </c>
      <c r="L251" s="21">
        <f t="shared" si="24"/>
        <v>190</v>
      </c>
      <c r="M251" s="21">
        <v>0</v>
      </c>
      <c r="N251" s="21">
        <f t="shared" si="25"/>
        <v>190</v>
      </c>
      <c r="P251" s="21"/>
    </row>
    <row r="252" spans="1:16">
      <c r="A252" s="17"/>
      <c r="B252" s="22" t="s">
        <v>647</v>
      </c>
      <c r="C252" s="1" t="s">
        <v>352</v>
      </c>
      <c r="D252" s="1" t="s">
        <v>41</v>
      </c>
      <c r="E252" s="23">
        <v>2839</v>
      </c>
      <c r="F252" s="20">
        <f t="shared" si="20"/>
        <v>4117</v>
      </c>
      <c r="G252" s="23">
        <v>0</v>
      </c>
      <c r="H252" s="20">
        <f t="shared" si="21"/>
        <v>0</v>
      </c>
      <c r="I252" s="23">
        <v>855</v>
      </c>
      <c r="J252" s="20">
        <f t="shared" si="22"/>
        <v>770</v>
      </c>
      <c r="K252" s="20">
        <f t="shared" si="23"/>
        <v>4887</v>
      </c>
      <c r="L252" s="21">
        <f t="shared" si="24"/>
        <v>2022</v>
      </c>
      <c r="M252" s="21">
        <v>0</v>
      </c>
      <c r="N252" s="21">
        <f t="shared" si="25"/>
        <v>2022</v>
      </c>
      <c r="P252" s="21"/>
    </row>
    <row r="253" spans="1:16">
      <c r="A253" s="17"/>
      <c r="B253" s="22" t="s">
        <v>648</v>
      </c>
      <c r="C253" s="1" t="s">
        <v>353</v>
      </c>
      <c r="D253" s="1" t="s">
        <v>342</v>
      </c>
      <c r="E253" s="23">
        <v>0</v>
      </c>
      <c r="F253" s="20">
        <f t="shared" si="20"/>
        <v>0</v>
      </c>
      <c r="G253" s="23">
        <v>0</v>
      </c>
      <c r="H253" s="20">
        <f t="shared" si="21"/>
        <v>0</v>
      </c>
      <c r="I253" s="23">
        <v>0</v>
      </c>
      <c r="J253" s="20">
        <f t="shared" si="22"/>
        <v>0</v>
      </c>
      <c r="K253" s="20">
        <f t="shared" si="23"/>
        <v>0</v>
      </c>
      <c r="L253" s="21">
        <f t="shared" si="24"/>
        <v>0</v>
      </c>
      <c r="M253" s="21">
        <v>0</v>
      </c>
      <c r="N253" s="21">
        <f t="shared" si="25"/>
        <v>0</v>
      </c>
      <c r="P253" s="21"/>
    </row>
    <row r="254" spans="1:16">
      <c r="A254" s="17"/>
      <c r="B254" s="22" t="s">
        <v>649</v>
      </c>
      <c r="C254" s="1" t="s">
        <v>354</v>
      </c>
      <c r="D254" s="1" t="s">
        <v>342</v>
      </c>
      <c r="E254" s="23">
        <v>0</v>
      </c>
      <c r="F254" s="20">
        <f t="shared" si="20"/>
        <v>0</v>
      </c>
      <c r="G254" s="23">
        <v>0</v>
      </c>
      <c r="H254" s="20">
        <f t="shared" si="21"/>
        <v>0</v>
      </c>
      <c r="I254" s="23">
        <v>7000</v>
      </c>
      <c r="J254" s="20">
        <f t="shared" si="22"/>
        <v>6300</v>
      </c>
      <c r="K254" s="20">
        <f t="shared" si="23"/>
        <v>6300</v>
      </c>
      <c r="L254" s="21">
        <f t="shared" si="24"/>
        <v>2607</v>
      </c>
      <c r="M254" s="21">
        <v>0</v>
      </c>
      <c r="N254" s="21">
        <f t="shared" si="25"/>
        <v>2607</v>
      </c>
      <c r="P254" s="21"/>
    </row>
    <row r="255" spans="1:16">
      <c r="A255" s="17"/>
      <c r="B255" s="22" t="s">
        <v>650</v>
      </c>
      <c r="C255" s="1" t="s">
        <v>355</v>
      </c>
      <c r="D255" s="1" t="s">
        <v>270</v>
      </c>
      <c r="E255" s="23">
        <v>0</v>
      </c>
      <c r="F255" s="20">
        <f t="shared" si="20"/>
        <v>0</v>
      </c>
      <c r="G255" s="23">
        <v>0</v>
      </c>
      <c r="H255" s="20">
        <f t="shared" si="21"/>
        <v>0</v>
      </c>
      <c r="I255" s="23">
        <v>0</v>
      </c>
      <c r="J255" s="20">
        <f t="shared" si="22"/>
        <v>0</v>
      </c>
      <c r="K255" s="20">
        <f t="shared" si="23"/>
        <v>0</v>
      </c>
      <c r="L255" s="21">
        <f t="shared" si="24"/>
        <v>0</v>
      </c>
      <c r="M255" s="21">
        <v>0</v>
      </c>
      <c r="N255" s="21">
        <f t="shared" si="25"/>
        <v>0</v>
      </c>
      <c r="P255" s="21"/>
    </row>
    <row r="256" spans="1:16">
      <c r="A256" s="17"/>
      <c r="B256" s="22" t="s">
        <v>651</v>
      </c>
      <c r="C256" s="1" t="s">
        <v>356</v>
      </c>
      <c r="D256" s="1" t="s">
        <v>307</v>
      </c>
      <c r="E256" s="23">
        <v>0</v>
      </c>
      <c r="F256" s="20">
        <f t="shared" si="20"/>
        <v>0</v>
      </c>
      <c r="G256" s="23">
        <v>0</v>
      </c>
      <c r="H256" s="20">
        <f t="shared" si="21"/>
        <v>0</v>
      </c>
      <c r="I256" s="23">
        <v>0</v>
      </c>
      <c r="J256" s="20">
        <f t="shared" si="22"/>
        <v>0</v>
      </c>
      <c r="K256" s="20">
        <f t="shared" si="23"/>
        <v>0</v>
      </c>
      <c r="L256" s="21">
        <f t="shared" si="24"/>
        <v>0</v>
      </c>
      <c r="M256" s="21">
        <v>0</v>
      </c>
      <c r="N256" s="21">
        <f t="shared" si="25"/>
        <v>0</v>
      </c>
      <c r="P256" s="21"/>
    </row>
    <row r="257" spans="1:16">
      <c r="A257" s="17"/>
      <c r="B257" s="22" t="s">
        <v>652</v>
      </c>
      <c r="C257" s="1" t="s">
        <v>357</v>
      </c>
      <c r="D257" s="1" t="s">
        <v>358</v>
      </c>
      <c r="E257" s="23">
        <v>0</v>
      </c>
      <c r="F257" s="20">
        <f t="shared" si="20"/>
        <v>0</v>
      </c>
      <c r="G257" s="23">
        <v>0</v>
      </c>
      <c r="H257" s="20">
        <f t="shared" si="21"/>
        <v>0</v>
      </c>
      <c r="I257" s="23">
        <v>0</v>
      </c>
      <c r="J257" s="20">
        <f t="shared" si="22"/>
        <v>0</v>
      </c>
      <c r="K257" s="20">
        <f t="shared" si="23"/>
        <v>0</v>
      </c>
      <c r="L257" s="21">
        <f t="shared" si="24"/>
        <v>0</v>
      </c>
      <c r="M257" s="21">
        <v>0</v>
      </c>
      <c r="N257" s="21">
        <f t="shared" si="25"/>
        <v>0</v>
      </c>
      <c r="P257" s="21"/>
    </row>
    <row r="258" spans="1:16">
      <c r="A258" s="17"/>
      <c r="B258" s="22" t="s">
        <v>653</v>
      </c>
      <c r="C258" s="1" t="s">
        <v>359</v>
      </c>
      <c r="D258" s="1" t="s">
        <v>8</v>
      </c>
      <c r="E258" s="23">
        <v>0</v>
      </c>
      <c r="F258" s="20">
        <f t="shared" si="20"/>
        <v>0</v>
      </c>
      <c r="G258" s="23">
        <v>0</v>
      </c>
      <c r="H258" s="20">
        <f t="shared" si="21"/>
        <v>0</v>
      </c>
      <c r="I258" s="23">
        <v>0</v>
      </c>
      <c r="J258" s="20">
        <f t="shared" si="22"/>
        <v>0</v>
      </c>
      <c r="K258" s="20">
        <f t="shared" si="23"/>
        <v>0</v>
      </c>
      <c r="L258" s="21">
        <f t="shared" si="24"/>
        <v>0</v>
      </c>
      <c r="M258" s="21">
        <v>0</v>
      </c>
      <c r="N258" s="21">
        <f t="shared" si="25"/>
        <v>0</v>
      </c>
      <c r="P258" s="21"/>
    </row>
    <row r="259" spans="1:16">
      <c r="A259" s="17"/>
      <c r="B259" s="22" t="s">
        <v>654</v>
      </c>
      <c r="C259" s="1" t="s">
        <v>360</v>
      </c>
      <c r="D259" s="1" t="s">
        <v>8</v>
      </c>
      <c r="E259" s="23">
        <v>0</v>
      </c>
      <c r="F259" s="20">
        <f t="shared" si="20"/>
        <v>0</v>
      </c>
      <c r="G259" s="23">
        <v>0</v>
      </c>
      <c r="H259" s="20">
        <f t="shared" si="21"/>
        <v>0</v>
      </c>
      <c r="I259" s="23">
        <v>0</v>
      </c>
      <c r="J259" s="20">
        <f t="shared" si="22"/>
        <v>0</v>
      </c>
      <c r="K259" s="20">
        <f t="shared" si="23"/>
        <v>0</v>
      </c>
      <c r="L259" s="21">
        <f t="shared" si="24"/>
        <v>0</v>
      </c>
      <c r="M259" s="21">
        <v>0</v>
      </c>
      <c r="N259" s="21">
        <f t="shared" si="25"/>
        <v>0</v>
      </c>
      <c r="P259" s="21"/>
    </row>
    <row r="260" spans="1:16">
      <c r="A260" s="17"/>
      <c r="B260" s="22" t="s">
        <v>655</v>
      </c>
      <c r="C260" s="1" t="s">
        <v>361</v>
      </c>
      <c r="D260" s="1" t="s">
        <v>230</v>
      </c>
      <c r="E260" s="23">
        <v>6289</v>
      </c>
      <c r="F260" s="20">
        <f t="shared" si="20"/>
        <v>9119</v>
      </c>
      <c r="G260" s="23">
        <v>0</v>
      </c>
      <c r="H260" s="20">
        <f t="shared" si="21"/>
        <v>0</v>
      </c>
      <c r="I260" s="23">
        <v>592</v>
      </c>
      <c r="J260" s="20">
        <f t="shared" si="22"/>
        <v>533</v>
      </c>
      <c r="K260" s="20">
        <f t="shared" si="23"/>
        <v>9652</v>
      </c>
      <c r="L260" s="21">
        <f t="shared" si="24"/>
        <v>3993</v>
      </c>
      <c r="M260" s="21">
        <v>0</v>
      </c>
      <c r="N260" s="21">
        <f t="shared" si="25"/>
        <v>3993</v>
      </c>
      <c r="P260" s="21"/>
    </row>
    <row r="261" spans="1:16">
      <c r="A261" s="17"/>
      <c r="B261" s="22" t="s">
        <v>656</v>
      </c>
      <c r="C261" s="1" t="s">
        <v>362</v>
      </c>
      <c r="D261" s="1" t="s">
        <v>363</v>
      </c>
      <c r="E261" s="23">
        <v>0</v>
      </c>
      <c r="F261" s="20">
        <f t="shared" ref="F261:F289" si="26">ROUND(E261*1.45,0)</f>
        <v>0</v>
      </c>
      <c r="G261" s="23">
        <v>0</v>
      </c>
      <c r="H261" s="20">
        <f t="shared" ref="H261:H289" si="27">ROUND(G261*1.15,0)</f>
        <v>0</v>
      </c>
      <c r="I261" s="23">
        <v>0</v>
      </c>
      <c r="J261" s="20">
        <f t="shared" ref="J261:J289" si="28">ROUND(I261*0.9,0)</f>
        <v>0</v>
      </c>
      <c r="K261" s="20">
        <f t="shared" ref="K261:K289" si="29">F261+H261+J261</f>
        <v>0</v>
      </c>
      <c r="L261" s="21">
        <f t="shared" ref="L261:L289" si="30">K261*$L$1</f>
        <v>0</v>
      </c>
      <c r="M261" s="21">
        <v>0</v>
      </c>
      <c r="N261" s="21">
        <f t="shared" ref="N261:N289" si="31">IF(L261+M261&lt;0,0,L261+M261)</f>
        <v>0</v>
      </c>
      <c r="P261" s="21"/>
    </row>
    <row r="262" spans="1:16">
      <c r="A262" s="17"/>
      <c r="B262" s="22" t="s">
        <v>657</v>
      </c>
      <c r="C262" s="1" t="s">
        <v>364</v>
      </c>
      <c r="D262" s="1" t="s">
        <v>270</v>
      </c>
      <c r="E262" s="23">
        <v>0</v>
      </c>
      <c r="F262" s="20">
        <f t="shared" si="26"/>
        <v>0</v>
      </c>
      <c r="G262" s="23">
        <v>0</v>
      </c>
      <c r="H262" s="20">
        <f t="shared" si="27"/>
        <v>0</v>
      </c>
      <c r="I262" s="23">
        <v>0</v>
      </c>
      <c r="J262" s="20">
        <f t="shared" si="28"/>
        <v>0</v>
      </c>
      <c r="K262" s="20">
        <f t="shared" si="29"/>
        <v>0</v>
      </c>
      <c r="L262" s="21">
        <f t="shared" si="30"/>
        <v>0</v>
      </c>
      <c r="M262" s="21">
        <v>0</v>
      </c>
      <c r="N262" s="21">
        <f t="shared" si="31"/>
        <v>0</v>
      </c>
      <c r="P262" s="21"/>
    </row>
    <row r="263" spans="1:16">
      <c r="A263" s="17"/>
      <c r="B263" s="22" t="s">
        <v>658</v>
      </c>
      <c r="C263" s="1" t="s">
        <v>365</v>
      </c>
      <c r="D263" s="1" t="s">
        <v>351</v>
      </c>
      <c r="E263" s="23">
        <v>0</v>
      </c>
      <c r="F263" s="20">
        <f t="shared" si="26"/>
        <v>0</v>
      </c>
      <c r="G263" s="23">
        <v>0</v>
      </c>
      <c r="H263" s="20">
        <f t="shared" si="27"/>
        <v>0</v>
      </c>
      <c r="I263" s="23">
        <v>0</v>
      </c>
      <c r="J263" s="20">
        <f t="shared" si="28"/>
        <v>0</v>
      </c>
      <c r="K263" s="20">
        <f t="shared" si="29"/>
        <v>0</v>
      </c>
      <c r="L263" s="21">
        <f t="shared" si="30"/>
        <v>0</v>
      </c>
      <c r="M263" s="21">
        <v>0</v>
      </c>
      <c r="N263" s="21">
        <f t="shared" si="31"/>
        <v>0</v>
      </c>
      <c r="P263" s="21"/>
    </row>
    <row r="264" spans="1:16">
      <c r="A264" s="17"/>
      <c r="B264" s="22" t="s">
        <v>659</v>
      </c>
      <c r="C264" s="1" t="s">
        <v>366</v>
      </c>
      <c r="D264" s="1" t="s">
        <v>363</v>
      </c>
      <c r="E264" s="23">
        <v>0</v>
      </c>
      <c r="F264" s="20">
        <f t="shared" si="26"/>
        <v>0</v>
      </c>
      <c r="G264" s="23">
        <v>0</v>
      </c>
      <c r="H264" s="20">
        <f t="shared" si="27"/>
        <v>0</v>
      </c>
      <c r="I264" s="23">
        <v>0</v>
      </c>
      <c r="J264" s="20">
        <f t="shared" si="28"/>
        <v>0</v>
      </c>
      <c r="K264" s="20">
        <f t="shared" si="29"/>
        <v>0</v>
      </c>
      <c r="L264" s="21">
        <f t="shared" si="30"/>
        <v>0</v>
      </c>
      <c r="M264" s="21">
        <v>0</v>
      </c>
      <c r="N264" s="21">
        <f t="shared" si="31"/>
        <v>0</v>
      </c>
      <c r="P264" s="21"/>
    </row>
    <row r="265" spans="1:16">
      <c r="A265" s="17"/>
      <c r="B265" s="22" t="s">
        <v>660</v>
      </c>
      <c r="C265" s="1" t="s">
        <v>367</v>
      </c>
      <c r="D265" s="1" t="s">
        <v>262</v>
      </c>
      <c r="E265" s="23">
        <v>0</v>
      </c>
      <c r="F265" s="20">
        <f t="shared" si="26"/>
        <v>0</v>
      </c>
      <c r="G265" s="23">
        <v>0</v>
      </c>
      <c r="H265" s="20">
        <f t="shared" si="27"/>
        <v>0</v>
      </c>
      <c r="I265" s="23">
        <v>1590</v>
      </c>
      <c r="J265" s="20">
        <f t="shared" si="28"/>
        <v>1431</v>
      </c>
      <c r="K265" s="20">
        <f t="shared" si="29"/>
        <v>1431</v>
      </c>
      <c r="L265" s="21">
        <f t="shared" si="30"/>
        <v>592</v>
      </c>
      <c r="M265" s="21">
        <v>0</v>
      </c>
      <c r="N265" s="21">
        <f t="shared" si="31"/>
        <v>592</v>
      </c>
      <c r="P265" s="21"/>
    </row>
    <row r="266" spans="1:16">
      <c r="A266" s="17"/>
      <c r="B266" s="22" t="s">
        <v>661</v>
      </c>
      <c r="C266" s="1" t="s">
        <v>368</v>
      </c>
      <c r="D266" s="1" t="s">
        <v>270</v>
      </c>
      <c r="E266" s="23">
        <v>0</v>
      </c>
      <c r="F266" s="20">
        <f t="shared" si="26"/>
        <v>0</v>
      </c>
      <c r="G266" s="23">
        <v>0</v>
      </c>
      <c r="H266" s="20">
        <f t="shared" si="27"/>
        <v>0</v>
      </c>
      <c r="I266" s="23">
        <v>0</v>
      </c>
      <c r="J266" s="20">
        <f t="shared" si="28"/>
        <v>0</v>
      </c>
      <c r="K266" s="20">
        <f t="shared" si="29"/>
        <v>0</v>
      </c>
      <c r="L266" s="21">
        <f t="shared" si="30"/>
        <v>0</v>
      </c>
      <c r="M266" s="21">
        <v>0</v>
      </c>
      <c r="N266" s="21">
        <f t="shared" si="31"/>
        <v>0</v>
      </c>
      <c r="P266" s="21"/>
    </row>
    <row r="267" spans="1:16">
      <c r="A267" s="17"/>
      <c r="B267" s="22" t="s">
        <v>662</v>
      </c>
      <c r="C267" s="1" t="s">
        <v>369</v>
      </c>
      <c r="D267" s="1" t="s">
        <v>264</v>
      </c>
      <c r="E267" s="23">
        <v>0</v>
      </c>
      <c r="F267" s="20">
        <f t="shared" si="26"/>
        <v>0</v>
      </c>
      <c r="G267" s="23">
        <v>0</v>
      </c>
      <c r="H267" s="20">
        <f t="shared" si="27"/>
        <v>0</v>
      </c>
      <c r="I267" s="23">
        <v>0</v>
      </c>
      <c r="J267" s="20">
        <f t="shared" si="28"/>
        <v>0</v>
      </c>
      <c r="K267" s="20">
        <f t="shared" si="29"/>
        <v>0</v>
      </c>
      <c r="L267" s="21">
        <f t="shared" si="30"/>
        <v>0</v>
      </c>
      <c r="M267" s="21">
        <v>0</v>
      </c>
      <c r="N267" s="21">
        <f t="shared" si="31"/>
        <v>0</v>
      </c>
      <c r="P267" s="21"/>
    </row>
    <row r="268" spans="1:16">
      <c r="A268" s="17"/>
      <c r="B268" s="22" t="s">
        <v>663</v>
      </c>
      <c r="C268" s="1" t="s">
        <v>370</v>
      </c>
      <c r="D268" s="1" t="s">
        <v>38</v>
      </c>
      <c r="E268" s="23">
        <v>0</v>
      </c>
      <c r="F268" s="20">
        <f t="shared" si="26"/>
        <v>0</v>
      </c>
      <c r="G268" s="23">
        <v>0</v>
      </c>
      <c r="H268" s="20">
        <f t="shared" si="27"/>
        <v>0</v>
      </c>
      <c r="I268" s="23">
        <v>20163</v>
      </c>
      <c r="J268" s="20">
        <f t="shared" si="28"/>
        <v>18147</v>
      </c>
      <c r="K268" s="20">
        <f t="shared" si="29"/>
        <v>18147</v>
      </c>
      <c r="L268" s="21">
        <f t="shared" si="30"/>
        <v>7508</v>
      </c>
      <c r="M268" s="21">
        <v>0</v>
      </c>
      <c r="N268" s="21">
        <f t="shared" si="31"/>
        <v>7508</v>
      </c>
      <c r="P268" s="21"/>
    </row>
    <row r="269" spans="1:16">
      <c r="A269" s="17"/>
      <c r="B269" s="22" t="s">
        <v>664</v>
      </c>
      <c r="C269" s="1" t="s">
        <v>371</v>
      </c>
      <c r="D269" s="1" t="s">
        <v>206</v>
      </c>
      <c r="E269" s="23">
        <v>0</v>
      </c>
      <c r="F269" s="20">
        <f t="shared" si="26"/>
        <v>0</v>
      </c>
      <c r="G269" s="23">
        <v>0</v>
      </c>
      <c r="H269" s="20">
        <f t="shared" si="27"/>
        <v>0</v>
      </c>
      <c r="I269" s="23">
        <v>0</v>
      </c>
      <c r="J269" s="20">
        <f t="shared" si="28"/>
        <v>0</v>
      </c>
      <c r="K269" s="20">
        <f t="shared" si="29"/>
        <v>0</v>
      </c>
      <c r="L269" s="21">
        <f t="shared" si="30"/>
        <v>0</v>
      </c>
      <c r="M269" s="21">
        <v>0</v>
      </c>
      <c r="N269" s="21">
        <f t="shared" si="31"/>
        <v>0</v>
      </c>
      <c r="P269" s="21"/>
    </row>
    <row r="270" spans="1:16">
      <c r="A270" s="17"/>
      <c r="B270" s="22" t="s">
        <v>665</v>
      </c>
      <c r="C270" s="1" t="s">
        <v>372</v>
      </c>
      <c r="D270" s="1" t="s">
        <v>38</v>
      </c>
      <c r="E270" s="23">
        <v>0</v>
      </c>
      <c r="F270" s="20">
        <f t="shared" si="26"/>
        <v>0</v>
      </c>
      <c r="G270" s="23">
        <v>0</v>
      </c>
      <c r="H270" s="20">
        <f t="shared" si="27"/>
        <v>0</v>
      </c>
      <c r="I270" s="23">
        <v>0</v>
      </c>
      <c r="J270" s="20">
        <f t="shared" si="28"/>
        <v>0</v>
      </c>
      <c r="K270" s="20">
        <f t="shared" si="29"/>
        <v>0</v>
      </c>
      <c r="L270" s="21">
        <f t="shared" si="30"/>
        <v>0</v>
      </c>
      <c r="M270" s="21">
        <v>0</v>
      </c>
      <c r="N270" s="21">
        <f t="shared" si="31"/>
        <v>0</v>
      </c>
      <c r="P270" s="21"/>
    </row>
    <row r="271" spans="1:16">
      <c r="A271" s="17"/>
      <c r="B271" s="22" t="s">
        <v>666</v>
      </c>
      <c r="C271" s="1" t="s">
        <v>373</v>
      </c>
      <c r="D271" s="1" t="s">
        <v>286</v>
      </c>
      <c r="E271" s="23">
        <v>0</v>
      </c>
      <c r="F271" s="20">
        <f t="shared" si="26"/>
        <v>0</v>
      </c>
      <c r="G271" s="23">
        <v>0</v>
      </c>
      <c r="H271" s="20">
        <f t="shared" si="27"/>
        <v>0</v>
      </c>
      <c r="I271" s="23">
        <v>0</v>
      </c>
      <c r="J271" s="20">
        <f t="shared" si="28"/>
        <v>0</v>
      </c>
      <c r="K271" s="20">
        <f t="shared" si="29"/>
        <v>0</v>
      </c>
      <c r="L271" s="21">
        <f t="shared" si="30"/>
        <v>0</v>
      </c>
      <c r="M271" s="21">
        <v>0</v>
      </c>
      <c r="N271" s="21">
        <f t="shared" si="31"/>
        <v>0</v>
      </c>
      <c r="P271" s="21"/>
    </row>
    <row r="272" spans="1:16">
      <c r="A272" s="17"/>
      <c r="B272" s="22" t="s">
        <v>667</v>
      </c>
      <c r="C272" s="1" t="s">
        <v>374</v>
      </c>
      <c r="D272" s="1" t="s">
        <v>375</v>
      </c>
      <c r="E272" s="23">
        <v>0</v>
      </c>
      <c r="F272" s="20">
        <f t="shared" si="26"/>
        <v>0</v>
      </c>
      <c r="G272" s="23">
        <v>0</v>
      </c>
      <c r="H272" s="20">
        <f t="shared" si="27"/>
        <v>0</v>
      </c>
      <c r="I272" s="23">
        <v>0</v>
      </c>
      <c r="J272" s="20">
        <f t="shared" si="28"/>
        <v>0</v>
      </c>
      <c r="K272" s="20">
        <f t="shared" si="29"/>
        <v>0</v>
      </c>
      <c r="L272" s="21">
        <f t="shared" si="30"/>
        <v>0</v>
      </c>
      <c r="M272" s="21">
        <v>0</v>
      </c>
      <c r="N272" s="21">
        <f t="shared" si="31"/>
        <v>0</v>
      </c>
      <c r="P272" s="21"/>
    </row>
    <row r="273" spans="1:16">
      <c r="A273" s="17"/>
      <c r="B273" s="22" t="s">
        <v>668</v>
      </c>
      <c r="C273" s="1" t="s">
        <v>376</v>
      </c>
      <c r="D273" s="1" t="s">
        <v>377</v>
      </c>
      <c r="E273" s="23">
        <v>0</v>
      </c>
      <c r="F273" s="20">
        <f t="shared" si="26"/>
        <v>0</v>
      </c>
      <c r="G273" s="23">
        <v>0</v>
      </c>
      <c r="H273" s="20">
        <f t="shared" si="27"/>
        <v>0</v>
      </c>
      <c r="I273" s="23">
        <v>0</v>
      </c>
      <c r="J273" s="20">
        <f t="shared" si="28"/>
        <v>0</v>
      </c>
      <c r="K273" s="20">
        <f t="shared" si="29"/>
        <v>0</v>
      </c>
      <c r="L273" s="21">
        <f t="shared" si="30"/>
        <v>0</v>
      </c>
      <c r="M273" s="21">
        <v>0</v>
      </c>
      <c r="N273" s="21">
        <f t="shared" si="31"/>
        <v>0</v>
      </c>
      <c r="P273" s="21"/>
    </row>
    <row r="274" spans="1:16">
      <c r="A274" s="17"/>
      <c r="B274" s="22" t="s">
        <v>669</v>
      </c>
      <c r="C274" s="1" t="s">
        <v>378</v>
      </c>
      <c r="D274" s="1" t="s">
        <v>377</v>
      </c>
      <c r="E274" s="23">
        <v>0</v>
      </c>
      <c r="F274" s="20">
        <f t="shared" si="26"/>
        <v>0</v>
      </c>
      <c r="G274" s="23">
        <v>0</v>
      </c>
      <c r="H274" s="20">
        <f t="shared" si="27"/>
        <v>0</v>
      </c>
      <c r="I274" s="23">
        <v>0</v>
      </c>
      <c r="J274" s="20">
        <f t="shared" si="28"/>
        <v>0</v>
      </c>
      <c r="K274" s="20">
        <f t="shared" si="29"/>
        <v>0</v>
      </c>
      <c r="L274" s="21">
        <f t="shared" si="30"/>
        <v>0</v>
      </c>
      <c r="M274" s="21">
        <v>0</v>
      </c>
      <c r="N274" s="21">
        <f t="shared" si="31"/>
        <v>0</v>
      </c>
      <c r="P274" s="21"/>
    </row>
    <row r="275" spans="1:16">
      <c r="A275" s="17"/>
      <c r="B275" s="22" t="s">
        <v>670</v>
      </c>
      <c r="C275" s="1" t="s">
        <v>379</v>
      </c>
      <c r="D275" s="1" t="s">
        <v>206</v>
      </c>
      <c r="E275" s="23">
        <v>9860</v>
      </c>
      <c r="F275" s="20">
        <f t="shared" si="26"/>
        <v>14297</v>
      </c>
      <c r="G275" s="23">
        <v>425</v>
      </c>
      <c r="H275" s="20">
        <f t="shared" si="27"/>
        <v>489</v>
      </c>
      <c r="I275" s="23">
        <v>0</v>
      </c>
      <c r="J275" s="20">
        <f t="shared" si="28"/>
        <v>0</v>
      </c>
      <c r="K275" s="20">
        <f t="shared" si="29"/>
        <v>14786</v>
      </c>
      <c r="L275" s="21">
        <f t="shared" si="30"/>
        <v>6118</v>
      </c>
      <c r="M275" s="21">
        <v>0</v>
      </c>
      <c r="N275" s="21">
        <f t="shared" si="31"/>
        <v>6118</v>
      </c>
      <c r="P275" s="21"/>
    </row>
    <row r="276" spans="1:16">
      <c r="A276" s="17"/>
      <c r="B276" s="22" t="s">
        <v>671</v>
      </c>
      <c r="C276" s="1" t="s">
        <v>380</v>
      </c>
      <c r="D276" s="1" t="s">
        <v>228</v>
      </c>
      <c r="E276" s="23">
        <v>0</v>
      </c>
      <c r="F276" s="20">
        <f t="shared" si="26"/>
        <v>0</v>
      </c>
      <c r="G276" s="23">
        <v>0</v>
      </c>
      <c r="H276" s="20">
        <f t="shared" si="27"/>
        <v>0</v>
      </c>
      <c r="I276" s="23">
        <v>22339</v>
      </c>
      <c r="J276" s="20">
        <f t="shared" si="28"/>
        <v>20105</v>
      </c>
      <c r="K276" s="20">
        <f t="shared" si="29"/>
        <v>20105</v>
      </c>
      <c r="L276" s="21">
        <f t="shared" si="30"/>
        <v>8318</v>
      </c>
      <c r="M276" s="21">
        <v>0</v>
      </c>
      <c r="N276" s="21">
        <f t="shared" si="31"/>
        <v>8318</v>
      </c>
      <c r="P276" s="21"/>
    </row>
    <row r="277" spans="1:16">
      <c r="A277" s="17"/>
      <c r="B277" s="22" t="s">
        <v>672</v>
      </c>
      <c r="C277" s="1" t="s">
        <v>381</v>
      </c>
      <c r="D277" s="1" t="s">
        <v>286</v>
      </c>
      <c r="E277" s="23">
        <v>2417</v>
      </c>
      <c r="F277" s="20">
        <f t="shared" si="26"/>
        <v>3505</v>
      </c>
      <c r="G277" s="23">
        <v>0</v>
      </c>
      <c r="H277" s="20">
        <f t="shared" si="27"/>
        <v>0</v>
      </c>
      <c r="I277" s="23">
        <v>1422</v>
      </c>
      <c r="J277" s="20">
        <f t="shared" si="28"/>
        <v>1280</v>
      </c>
      <c r="K277" s="20">
        <f t="shared" si="29"/>
        <v>4785</v>
      </c>
      <c r="L277" s="21">
        <f t="shared" si="30"/>
        <v>1980</v>
      </c>
      <c r="M277" s="21">
        <v>0</v>
      </c>
      <c r="N277" s="21">
        <f t="shared" si="31"/>
        <v>1980</v>
      </c>
      <c r="P277" s="21"/>
    </row>
    <row r="278" spans="1:16">
      <c r="A278" s="17"/>
      <c r="B278" s="22" t="s">
        <v>673</v>
      </c>
      <c r="C278" s="1" t="s">
        <v>382</v>
      </c>
      <c r="D278" s="1" t="s">
        <v>34</v>
      </c>
      <c r="E278" s="23">
        <v>57776</v>
      </c>
      <c r="F278" s="20">
        <f t="shared" si="26"/>
        <v>83775</v>
      </c>
      <c r="G278" s="23">
        <v>0</v>
      </c>
      <c r="H278" s="20">
        <f t="shared" si="27"/>
        <v>0</v>
      </c>
      <c r="I278" s="23">
        <v>0</v>
      </c>
      <c r="J278" s="20">
        <f t="shared" si="28"/>
        <v>0</v>
      </c>
      <c r="K278" s="20">
        <f t="shared" si="29"/>
        <v>83775</v>
      </c>
      <c r="L278" s="21">
        <f t="shared" si="30"/>
        <v>34661</v>
      </c>
      <c r="M278" s="21">
        <v>0</v>
      </c>
      <c r="N278" s="21">
        <f t="shared" si="31"/>
        <v>34661</v>
      </c>
      <c r="P278" s="21"/>
    </row>
    <row r="279" spans="1:16">
      <c r="A279" s="17"/>
      <c r="B279" s="22" t="s">
        <v>674</v>
      </c>
      <c r="C279" s="1" t="s">
        <v>383</v>
      </c>
      <c r="D279" s="1" t="s">
        <v>201</v>
      </c>
      <c r="E279" s="23">
        <v>18300</v>
      </c>
      <c r="F279" s="20">
        <f t="shared" si="26"/>
        <v>26535</v>
      </c>
      <c r="G279" s="23">
        <v>0</v>
      </c>
      <c r="H279" s="20">
        <f t="shared" si="27"/>
        <v>0</v>
      </c>
      <c r="I279" s="23">
        <v>0</v>
      </c>
      <c r="J279" s="20">
        <f t="shared" si="28"/>
        <v>0</v>
      </c>
      <c r="K279" s="20">
        <f t="shared" si="29"/>
        <v>26535</v>
      </c>
      <c r="L279" s="21">
        <f t="shared" si="30"/>
        <v>10979</v>
      </c>
      <c r="M279" s="21">
        <v>0</v>
      </c>
      <c r="N279" s="21">
        <f t="shared" si="31"/>
        <v>10979</v>
      </c>
      <c r="P279" s="21"/>
    </row>
    <row r="280" spans="1:16">
      <c r="A280" s="17"/>
      <c r="B280" s="22" t="s">
        <v>675</v>
      </c>
      <c r="C280" s="1" t="s">
        <v>384</v>
      </c>
      <c r="D280" s="1" t="s">
        <v>204</v>
      </c>
      <c r="E280" s="23">
        <v>0</v>
      </c>
      <c r="F280" s="20">
        <f t="shared" si="26"/>
        <v>0</v>
      </c>
      <c r="G280" s="23">
        <v>0</v>
      </c>
      <c r="H280" s="20">
        <f t="shared" si="27"/>
        <v>0</v>
      </c>
      <c r="I280" s="23">
        <v>0</v>
      </c>
      <c r="J280" s="20">
        <f t="shared" si="28"/>
        <v>0</v>
      </c>
      <c r="K280" s="20">
        <f t="shared" si="29"/>
        <v>0</v>
      </c>
      <c r="L280" s="21">
        <f t="shared" si="30"/>
        <v>0</v>
      </c>
      <c r="M280" s="21">
        <v>0</v>
      </c>
      <c r="N280" s="21">
        <f t="shared" si="31"/>
        <v>0</v>
      </c>
      <c r="P280" s="21"/>
    </row>
    <row r="281" spans="1:16">
      <c r="A281" s="17"/>
      <c r="B281" s="22" t="s">
        <v>676</v>
      </c>
      <c r="C281" s="1" t="s">
        <v>385</v>
      </c>
      <c r="D281" s="1" t="s">
        <v>386</v>
      </c>
      <c r="E281" s="23">
        <v>0</v>
      </c>
      <c r="F281" s="20">
        <f t="shared" si="26"/>
        <v>0</v>
      </c>
      <c r="G281" s="23">
        <v>0</v>
      </c>
      <c r="H281" s="20">
        <f t="shared" si="27"/>
        <v>0</v>
      </c>
      <c r="I281" s="23">
        <v>0</v>
      </c>
      <c r="J281" s="20">
        <f t="shared" si="28"/>
        <v>0</v>
      </c>
      <c r="K281" s="20">
        <f t="shared" si="29"/>
        <v>0</v>
      </c>
      <c r="L281" s="21">
        <f t="shared" si="30"/>
        <v>0</v>
      </c>
      <c r="M281" s="21">
        <v>0</v>
      </c>
      <c r="N281" s="21">
        <f t="shared" si="31"/>
        <v>0</v>
      </c>
      <c r="P281" s="21"/>
    </row>
    <row r="282" spans="1:16">
      <c r="A282" s="17"/>
      <c r="B282" s="22" t="s">
        <v>677</v>
      </c>
      <c r="C282" s="1" t="s">
        <v>387</v>
      </c>
      <c r="D282" s="1" t="s">
        <v>386</v>
      </c>
      <c r="E282" s="23">
        <v>0</v>
      </c>
      <c r="F282" s="20">
        <f t="shared" si="26"/>
        <v>0</v>
      </c>
      <c r="G282" s="23">
        <v>0</v>
      </c>
      <c r="H282" s="20">
        <f t="shared" si="27"/>
        <v>0</v>
      </c>
      <c r="I282" s="23">
        <v>0</v>
      </c>
      <c r="J282" s="20">
        <f t="shared" si="28"/>
        <v>0</v>
      </c>
      <c r="K282" s="20">
        <f t="shared" si="29"/>
        <v>0</v>
      </c>
      <c r="L282" s="21">
        <f t="shared" si="30"/>
        <v>0</v>
      </c>
      <c r="M282" s="21">
        <v>0</v>
      </c>
      <c r="N282" s="21">
        <f t="shared" si="31"/>
        <v>0</v>
      </c>
      <c r="P282" s="21"/>
    </row>
    <row r="283" spans="1:16">
      <c r="A283" s="17"/>
      <c r="B283" s="22" t="s">
        <v>678</v>
      </c>
      <c r="C283" s="1" t="s">
        <v>388</v>
      </c>
      <c r="D283" s="1" t="s">
        <v>386</v>
      </c>
      <c r="E283" s="23">
        <v>19046</v>
      </c>
      <c r="F283" s="20">
        <f t="shared" si="26"/>
        <v>27617</v>
      </c>
      <c r="G283" s="23">
        <v>0</v>
      </c>
      <c r="H283" s="20">
        <f t="shared" si="27"/>
        <v>0</v>
      </c>
      <c r="I283" s="23">
        <v>0</v>
      </c>
      <c r="J283" s="20">
        <f t="shared" si="28"/>
        <v>0</v>
      </c>
      <c r="K283" s="20">
        <f t="shared" si="29"/>
        <v>27617</v>
      </c>
      <c r="L283" s="21">
        <f t="shared" si="30"/>
        <v>11426</v>
      </c>
      <c r="M283" s="21">
        <v>0</v>
      </c>
      <c r="N283" s="21">
        <f t="shared" si="31"/>
        <v>11426</v>
      </c>
      <c r="P283" s="21"/>
    </row>
    <row r="284" spans="1:16">
      <c r="A284" s="17"/>
      <c r="B284" s="22" t="s">
        <v>679</v>
      </c>
      <c r="C284" s="1" t="s">
        <v>389</v>
      </c>
      <c r="D284" s="1" t="s">
        <v>386</v>
      </c>
      <c r="E284" s="23">
        <v>0</v>
      </c>
      <c r="F284" s="20">
        <f t="shared" si="26"/>
        <v>0</v>
      </c>
      <c r="G284" s="23">
        <v>0</v>
      </c>
      <c r="H284" s="20">
        <f t="shared" si="27"/>
        <v>0</v>
      </c>
      <c r="I284" s="23">
        <v>0</v>
      </c>
      <c r="J284" s="20">
        <f t="shared" si="28"/>
        <v>0</v>
      </c>
      <c r="K284" s="20">
        <f t="shared" si="29"/>
        <v>0</v>
      </c>
      <c r="L284" s="21">
        <f t="shared" si="30"/>
        <v>0</v>
      </c>
      <c r="M284" s="21">
        <v>0</v>
      </c>
      <c r="N284" s="21">
        <f t="shared" si="31"/>
        <v>0</v>
      </c>
      <c r="P284" s="21"/>
    </row>
    <row r="285" spans="1:16">
      <c r="A285" s="17"/>
      <c r="B285" s="22" t="s">
        <v>680</v>
      </c>
      <c r="C285" s="1" t="s">
        <v>390</v>
      </c>
      <c r="D285" s="1" t="s">
        <v>242</v>
      </c>
      <c r="E285" s="23">
        <v>0</v>
      </c>
      <c r="F285" s="20">
        <f t="shared" si="26"/>
        <v>0</v>
      </c>
      <c r="G285" s="23">
        <v>0</v>
      </c>
      <c r="H285" s="20">
        <f t="shared" si="27"/>
        <v>0</v>
      </c>
      <c r="I285" s="23">
        <v>0</v>
      </c>
      <c r="J285" s="20">
        <f t="shared" si="28"/>
        <v>0</v>
      </c>
      <c r="K285" s="20">
        <f t="shared" si="29"/>
        <v>0</v>
      </c>
      <c r="L285" s="21">
        <f t="shared" si="30"/>
        <v>0</v>
      </c>
      <c r="M285" s="21">
        <v>0</v>
      </c>
      <c r="N285" s="21">
        <f t="shared" si="31"/>
        <v>0</v>
      </c>
      <c r="P285" s="21"/>
    </row>
    <row r="286" spans="1:16">
      <c r="A286" s="17"/>
      <c r="B286" s="22" t="s">
        <v>681</v>
      </c>
      <c r="C286" s="1" t="s">
        <v>391</v>
      </c>
      <c r="D286" s="1" t="s">
        <v>286</v>
      </c>
      <c r="E286" s="23">
        <v>0</v>
      </c>
      <c r="F286" s="20">
        <f t="shared" si="26"/>
        <v>0</v>
      </c>
      <c r="G286" s="23">
        <v>0</v>
      </c>
      <c r="H286" s="20">
        <f t="shared" si="27"/>
        <v>0</v>
      </c>
      <c r="I286" s="23">
        <v>0</v>
      </c>
      <c r="J286" s="20">
        <f t="shared" si="28"/>
        <v>0</v>
      </c>
      <c r="K286" s="20">
        <f t="shared" si="29"/>
        <v>0</v>
      </c>
      <c r="L286" s="21">
        <f t="shared" si="30"/>
        <v>0</v>
      </c>
      <c r="M286" s="21">
        <v>0</v>
      </c>
      <c r="N286" s="21">
        <f t="shared" si="31"/>
        <v>0</v>
      </c>
      <c r="P286" s="21"/>
    </row>
    <row r="287" spans="1:16">
      <c r="A287" s="17"/>
      <c r="B287" s="22" t="s">
        <v>682</v>
      </c>
      <c r="C287" s="1" t="s">
        <v>392</v>
      </c>
      <c r="D287" s="1" t="s">
        <v>214</v>
      </c>
      <c r="E287" s="23">
        <v>0</v>
      </c>
      <c r="F287" s="20">
        <f t="shared" si="26"/>
        <v>0</v>
      </c>
      <c r="G287" s="23">
        <v>0</v>
      </c>
      <c r="H287" s="20">
        <f t="shared" si="27"/>
        <v>0</v>
      </c>
      <c r="I287" s="23">
        <v>0</v>
      </c>
      <c r="J287" s="20">
        <f t="shared" si="28"/>
        <v>0</v>
      </c>
      <c r="K287" s="20">
        <f t="shared" si="29"/>
        <v>0</v>
      </c>
      <c r="L287" s="21">
        <f t="shared" si="30"/>
        <v>0</v>
      </c>
      <c r="M287" s="21">
        <v>0</v>
      </c>
      <c r="N287" s="21">
        <f t="shared" si="31"/>
        <v>0</v>
      </c>
      <c r="P287" s="21"/>
    </row>
    <row r="288" spans="1:16">
      <c r="A288" s="24"/>
      <c r="B288" s="25" t="s">
        <v>683</v>
      </c>
      <c r="C288" s="1" t="s">
        <v>393</v>
      </c>
      <c r="D288" s="1" t="s">
        <v>223</v>
      </c>
      <c r="E288" s="26">
        <v>0</v>
      </c>
      <c r="F288" s="27">
        <f t="shared" si="26"/>
        <v>0</v>
      </c>
      <c r="G288" s="26">
        <v>0</v>
      </c>
      <c r="H288" s="27">
        <f t="shared" si="27"/>
        <v>0</v>
      </c>
      <c r="I288" s="26">
        <v>0</v>
      </c>
      <c r="J288" s="27">
        <f t="shared" si="28"/>
        <v>0</v>
      </c>
      <c r="K288" s="27">
        <f t="shared" si="29"/>
        <v>0</v>
      </c>
      <c r="L288" s="21">
        <f t="shared" si="30"/>
        <v>0</v>
      </c>
      <c r="M288" s="21">
        <v>0</v>
      </c>
      <c r="N288" s="21">
        <f t="shared" si="31"/>
        <v>0</v>
      </c>
      <c r="P288" s="21"/>
    </row>
    <row r="289" spans="1:16" s="33" customFormat="1">
      <c r="A289" s="28"/>
      <c r="B289" s="29" t="s">
        <v>684</v>
      </c>
      <c r="C289" s="1" t="s">
        <v>394</v>
      </c>
      <c r="D289" s="1" t="s">
        <v>69</v>
      </c>
      <c r="E289" s="30">
        <v>0</v>
      </c>
      <c r="F289" s="31">
        <f t="shared" si="26"/>
        <v>0</v>
      </c>
      <c r="G289" s="30">
        <v>0</v>
      </c>
      <c r="H289" s="31">
        <f t="shared" si="27"/>
        <v>0</v>
      </c>
      <c r="I289" s="30">
        <v>0</v>
      </c>
      <c r="J289" s="31">
        <f t="shared" si="28"/>
        <v>0</v>
      </c>
      <c r="K289" s="31">
        <f t="shared" si="29"/>
        <v>0</v>
      </c>
      <c r="L289" s="32">
        <f t="shared" si="30"/>
        <v>0</v>
      </c>
      <c r="M289" s="21">
        <v>0</v>
      </c>
      <c r="N289" s="21">
        <f t="shared" si="31"/>
        <v>0</v>
      </c>
      <c r="P289" s="32"/>
    </row>
    <row r="290" spans="1:16">
      <c r="F290" s="21"/>
    </row>
  </sheetData>
  <autoFilter ref="B3:O289"/>
  <mergeCells count="1">
    <mergeCell ref="E1:J1"/>
  </mergeCells>
  <phoneticPr fontId="0" type="noConversion"/>
  <pageMargins left="0.5" right="0.25" top="0.5" bottom="0.5" header="0.5" footer="0.5"/>
  <pageSetup orientation="portrait" r:id="rId1"/>
  <headerFooter alignWithMargins="0">
    <oddFooter>&amp;L&amp;C&amp;R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3" sqref="O13"/>
    </sheetView>
  </sheetViews>
  <sheetFormatPr defaultRowHeight="12.75"/>
  <cols>
    <col min="1" max="1" width="7.42578125" style="14" customWidth="1"/>
    <col min="2" max="2" width="25.5703125" style="14" customWidth="1"/>
    <col min="3" max="6" width="12.140625" style="14" customWidth="1"/>
    <col min="7" max="7" width="1.5703125" style="14" customWidth="1"/>
    <col min="8" max="10" width="12.140625" style="14" customWidth="1"/>
    <col min="11" max="11" width="1.42578125" style="14" customWidth="1"/>
    <col min="12" max="12" width="11.7109375" style="14" customWidth="1"/>
    <col min="13" max="13" width="11.7109375" style="2" customWidth="1"/>
    <col min="14" max="14" width="9.140625" style="42"/>
    <col min="15" max="15" width="112.7109375" customWidth="1"/>
  </cols>
  <sheetData>
    <row r="1" spans="1:15">
      <c r="B1" s="3">
        <v>43262</v>
      </c>
      <c r="D1" s="59" t="s">
        <v>695</v>
      </c>
      <c r="E1" s="59"/>
      <c r="F1" s="59"/>
      <c r="G1" s="50"/>
      <c r="H1" s="59" t="s">
        <v>696</v>
      </c>
      <c r="I1" s="59"/>
      <c r="J1" s="59"/>
      <c r="K1" s="50"/>
      <c r="L1" s="40" t="s">
        <v>692</v>
      </c>
      <c r="M1" s="40" t="s">
        <v>693</v>
      </c>
      <c r="N1" s="41"/>
    </row>
    <row r="2" spans="1:15" ht="36">
      <c r="A2" s="10"/>
      <c r="B2" s="7"/>
      <c r="C2" s="8"/>
      <c r="D2" s="11" t="s">
        <v>2</v>
      </c>
      <c r="E2" s="11" t="s">
        <v>3</v>
      </c>
      <c r="F2" s="11" t="s">
        <v>4</v>
      </c>
      <c r="G2" s="51"/>
      <c r="H2" s="11" t="s">
        <v>2</v>
      </c>
      <c r="I2" s="11" t="s">
        <v>3</v>
      </c>
      <c r="J2" s="11" t="s">
        <v>4</v>
      </c>
      <c r="K2" s="51"/>
      <c r="L2" s="11" t="s">
        <v>691</v>
      </c>
      <c r="M2" s="11" t="s">
        <v>691</v>
      </c>
      <c r="N2" s="44" t="s">
        <v>694</v>
      </c>
    </row>
    <row r="3" spans="1:15" ht="13.5" thickBot="1">
      <c r="A3" s="35" t="s">
        <v>1</v>
      </c>
      <c r="B3" s="36" t="s">
        <v>395</v>
      </c>
      <c r="C3" s="37" t="s">
        <v>396</v>
      </c>
      <c r="D3" s="38">
        <f t="shared" ref="D3:H3" si="0">SUM(D4:D289)</f>
        <v>415713</v>
      </c>
      <c r="E3" s="38">
        <f t="shared" si="0"/>
        <v>193491</v>
      </c>
      <c r="F3" s="38">
        <f t="shared" si="0"/>
        <v>857619</v>
      </c>
      <c r="G3" s="52"/>
      <c r="H3" s="38">
        <f t="shared" si="0"/>
        <v>373657</v>
      </c>
      <c r="I3" s="38">
        <f t="shared" ref="I3" si="1">SUM(I4:I289)</f>
        <v>199901</v>
      </c>
      <c r="J3" s="38">
        <f t="shared" ref="J3" si="2">SUM(J4:J289)</f>
        <v>868087</v>
      </c>
      <c r="K3" s="52"/>
      <c r="L3" s="39">
        <f>SUM(L4:L289)</f>
        <v>1597155</v>
      </c>
      <c r="M3" s="39">
        <f>SUM(M4:M289)</f>
        <v>1552972</v>
      </c>
      <c r="N3" s="39">
        <f>SUM(N4:N289)</f>
        <v>44183</v>
      </c>
      <c r="O3" s="55" t="s">
        <v>697</v>
      </c>
    </row>
    <row r="4" spans="1:15">
      <c r="A4" s="18" t="s">
        <v>557</v>
      </c>
      <c r="B4" s="1" t="s">
        <v>233</v>
      </c>
      <c r="C4" s="1" t="s">
        <v>234</v>
      </c>
      <c r="D4" s="19">
        <v>12585</v>
      </c>
      <c r="E4" s="19">
        <v>0</v>
      </c>
      <c r="F4" s="19">
        <v>1465</v>
      </c>
      <c r="G4" s="53"/>
      <c r="H4" s="46">
        <v>22333</v>
      </c>
      <c r="I4" s="46">
        <v>0</v>
      </c>
      <c r="J4" s="46">
        <v>0</v>
      </c>
      <c r="K4" s="53"/>
      <c r="L4" s="20">
        <v>19567</v>
      </c>
      <c r="M4" s="4">
        <v>32383</v>
      </c>
      <c r="N4" s="54">
        <f t="shared" ref="N4:N67" si="3">L4-M4</f>
        <v>-12816</v>
      </c>
      <c r="O4" s="56" t="s">
        <v>701</v>
      </c>
    </row>
    <row r="5" spans="1:15">
      <c r="A5" s="22" t="s">
        <v>529</v>
      </c>
      <c r="B5" s="1" t="s">
        <v>191</v>
      </c>
      <c r="C5" s="1" t="s">
        <v>192</v>
      </c>
      <c r="D5" s="23">
        <v>11060</v>
      </c>
      <c r="E5" s="23">
        <v>0</v>
      </c>
      <c r="F5" s="23">
        <v>0</v>
      </c>
      <c r="G5" s="53"/>
      <c r="H5" s="47">
        <v>11410</v>
      </c>
      <c r="I5" s="47">
        <v>0</v>
      </c>
      <c r="J5" s="47">
        <v>7840</v>
      </c>
      <c r="K5" s="53"/>
      <c r="L5" s="20">
        <v>16037</v>
      </c>
      <c r="M5" s="4">
        <v>23601</v>
      </c>
      <c r="N5" s="54">
        <f t="shared" si="3"/>
        <v>-7564</v>
      </c>
      <c r="O5" s="57" t="s">
        <v>698</v>
      </c>
    </row>
    <row r="6" spans="1:15">
      <c r="A6" s="22" t="s">
        <v>661</v>
      </c>
      <c r="B6" s="1" t="s">
        <v>368</v>
      </c>
      <c r="C6" s="1" t="s">
        <v>270</v>
      </c>
      <c r="D6" s="23">
        <v>0</v>
      </c>
      <c r="E6" s="23">
        <v>0</v>
      </c>
      <c r="F6" s="23">
        <v>0</v>
      </c>
      <c r="G6" s="53"/>
      <c r="H6" s="47">
        <v>0</v>
      </c>
      <c r="I6" s="47">
        <v>0</v>
      </c>
      <c r="J6" s="47">
        <v>11696</v>
      </c>
      <c r="K6" s="53"/>
      <c r="L6" s="45">
        <v>0</v>
      </c>
      <c r="M6" s="4">
        <v>10526</v>
      </c>
      <c r="N6" s="54">
        <f t="shared" si="3"/>
        <v>-10526</v>
      </c>
      <c r="O6" s="57" t="s">
        <v>698</v>
      </c>
    </row>
    <row r="7" spans="1:15">
      <c r="A7" s="22" t="s">
        <v>454</v>
      </c>
      <c r="B7" s="1" t="s">
        <v>92</v>
      </c>
      <c r="C7" s="1" t="s">
        <v>90</v>
      </c>
      <c r="D7" s="23">
        <v>0</v>
      </c>
      <c r="E7" s="23">
        <v>0</v>
      </c>
      <c r="F7" s="23">
        <v>25983</v>
      </c>
      <c r="G7" s="53"/>
      <c r="H7" s="47">
        <v>23128</v>
      </c>
      <c r="I7" s="47">
        <v>0</v>
      </c>
      <c r="J7" s="47">
        <v>7533</v>
      </c>
      <c r="K7" s="53"/>
      <c r="L7" s="20">
        <v>23385</v>
      </c>
      <c r="M7" s="4">
        <v>40316</v>
      </c>
      <c r="N7" s="54">
        <f t="shared" si="3"/>
        <v>-16931</v>
      </c>
      <c r="O7" s="57" t="s">
        <v>699</v>
      </c>
    </row>
    <row r="8" spans="1:15">
      <c r="A8" s="22" t="s">
        <v>472</v>
      </c>
      <c r="B8" s="1" t="s">
        <v>114</v>
      </c>
      <c r="C8" s="1" t="s">
        <v>107</v>
      </c>
      <c r="D8" s="23">
        <v>1020</v>
      </c>
      <c r="E8" s="23">
        <v>7050</v>
      </c>
      <c r="F8" s="23">
        <v>6207</v>
      </c>
      <c r="G8" s="53"/>
      <c r="H8" s="47">
        <v>0</v>
      </c>
      <c r="I8" s="47">
        <v>25774</v>
      </c>
      <c r="J8" s="47">
        <v>0</v>
      </c>
      <c r="K8" s="53"/>
      <c r="L8" s="20">
        <v>15173</v>
      </c>
      <c r="M8" s="4">
        <v>29640</v>
      </c>
      <c r="N8" s="54">
        <f t="shared" si="3"/>
        <v>-14467</v>
      </c>
      <c r="O8" t="s">
        <v>698</v>
      </c>
    </row>
    <row r="9" spans="1:15">
      <c r="A9" s="22" t="s">
        <v>410</v>
      </c>
      <c r="B9" s="1" t="s">
        <v>27</v>
      </c>
      <c r="C9" s="1" t="s">
        <v>28</v>
      </c>
      <c r="D9" s="23">
        <v>0</v>
      </c>
      <c r="E9" s="23">
        <v>0</v>
      </c>
      <c r="F9" s="23">
        <v>22776</v>
      </c>
      <c r="G9" s="53"/>
      <c r="H9" s="47">
        <v>0</v>
      </c>
      <c r="I9" s="47">
        <v>3266</v>
      </c>
      <c r="J9" s="47">
        <v>39183</v>
      </c>
      <c r="K9" s="53"/>
      <c r="L9" s="20">
        <v>20498</v>
      </c>
      <c r="M9" s="4">
        <v>39021</v>
      </c>
      <c r="N9" s="54">
        <f t="shared" si="3"/>
        <v>-18523</v>
      </c>
      <c r="O9" t="s">
        <v>698</v>
      </c>
    </row>
    <row r="10" spans="1:15">
      <c r="A10" s="22" t="s">
        <v>569</v>
      </c>
      <c r="B10" s="1" t="s">
        <v>252</v>
      </c>
      <c r="C10" s="1" t="s">
        <v>228</v>
      </c>
      <c r="D10" s="23">
        <v>0</v>
      </c>
      <c r="E10" s="23">
        <v>0</v>
      </c>
      <c r="F10" s="23">
        <v>6672</v>
      </c>
      <c r="G10" s="53"/>
      <c r="H10" s="47">
        <v>0</v>
      </c>
      <c r="I10" s="47">
        <v>0</v>
      </c>
      <c r="J10" s="47">
        <v>17269</v>
      </c>
      <c r="K10" s="53"/>
      <c r="L10" s="20">
        <v>6005</v>
      </c>
      <c r="M10" s="4">
        <v>15542</v>
      </c>
      <c r="N10" s="54">
        <f t="shared" si="3"/>
        <v>-9537</v>
      </c>
      <c r="O10" t="s">
        <v>698</v>
      </c>
    </row>
    <row r="11" spans="1:15">
      <c r="A11" s="22" t="s">
        <v>430</v>
      </c>
      <c r="B11" s="1" t="s">
        <v>58</v>
      </c>
      <c r="C11" s="1" t="s">
        <v>59</v>
      </c>
      <c r="D11" s="23">
        <v>0</v>
      </c>
      <c r="E11" s="23">
        <v>0</v>
      </c>
      <c r="F11" s="23">
        <v>0</v>
      </c>
      <c r="G11" s="53"/>
      <c r="H11" s="47">
        <v>0</v>
      </c>
      <c r="I11" s="47">
        <v>0</v>
      </c>
      <c r="J11" s="47">
        <v>7680</v>
      </c>
      <c r="K11" s="53"/>
      <c r="L11" s="45">
        <v>0</v>
      </c>
      <c r="M11" s="4">
        <v>6912</v>
      </c>
      <c r="N11" s="54">
        <f t="shared" si="3"/>
        <v>-6912</v>
      </c>
      <c r="O11" t="s">
        <v>698</v>
      </c>
    </row>
    <row r="12" spans="1:15">
      <c r="A12" s="22" t="s">
        <v>435</v>
      </c>
      <c r="B12" s="1" t="s">
        <v>65</v>
      </c>
      <c r="C12" s="1" t="s">
        <v>64</v>
      </c>
      <c r="D12" s="23">
        <v>0</v>
      </c>
      <c r="E12" s="23">
        <v>0</v>
      </c>
      <c r="F12" s="23">
        <v>0</v>
      </c>
      <c r="G12" s="53"/>
      <c r="H12" s="47">
        <v>0</v>
      </c>
      <c r="I12" s="47">
        <v>0</v>
      </c>
      <c r="J12" s="47">
        <v>6760</v>
      </c>
      <c r="K12" s="53"/>
      <c r="L12" s="45">
        <v>0</v>
      </c>
      <c r="M12" s="4">
        <v>6084</v>
      </c>
      <c r="N12" s="54">
        <f t="shared" si="3"/>
        <v>-6084</v>
      </c>
      <c r="O12" t="s">
        <v>698</v>
      </c>
    </row>
    <row r="13" spans="1:15">
      <c r="A13" s="22" t="s">
        <v>465</v>
      </c>
      <c r="B13" s="1" t="s">
        <v>106</v>
      </c>
      <c r="C13" s="1" t="s">
        <v>107</v>
      </c>
      <c r="D13" s="23">
        <v>0</v>
      </c>
      <c r="E13" s="23">
        <v>28856</v>
      </c>
      <c r="F13" s="23">
        <v>0</v>
      </c>
      <c r="G13" s="53"/>
      <c r="H13" s="47">
        <v>0</v>
      </c>
      <c r="I13" s="47">
        <v>47526</v>
      </c>
      <c r="J13" s="47">
        <v>0</v>
      </c>
      <c r="K13" s="53"/>
      <c r="L13" s="20">
        <v>33184</v>
      </c>
      <c r="M13" s="4">
        <v>54655</v>
      </c>
      <c r="N13" s="54">
        <f t="shared" si="3"/>
        <v>-21471</v>
      </c>
      <c r="O13" t="s">
        <v>698</v>
      </c>
    </row>
    <row r="14" spans="1:15">
      <c r="A14" s="22" t="s">
        <v>466</v>
      </c>
      <c r="B14" s="1" t="s">
        <v>108</v>
      </c>
      <c r="C14" s="1" t="s">
        <v>107</v>
      </c>
      <c r="D14" s="23">
        <v>5506</v>
      </c>
      <c r="E14" s="23">
        <v>443</v>
      </c>
      <c r="F14" s="23">
        <v>23029</v>
      </c>
      <c r="G14" s="53"/>
      <c r="H14" s="47">
        <v>1802</v>
      </c>
      <c r="I14" s="47">
        <v>3444</v>
      </c>
      <c r="J14" s="47">
        <v>38594</v>
      </c>
      <c r="K14" s="53"/>
      <c r="L14" s="20">
        <v>29219</v>
      </c>
      <c r="M14" s="4">
        <v>41309</v>
      </c>
      <c r="N14" s="54">
        <f t="shared" si="3"/>
        <v>-12090</v>
      </c>
      <c r="O14" t="s">
        <v>700</v>
      </c>
    </row>
    <row r="15" spans="1:15">
      <c r="A15" s="22" t="s">
        <v>489</v>
      </c>
      <c r="B15" s="1" t="s">
        <v>139</v>
      </c>
      <c r="C15" s="1" t="s">
        <v>138</v>
      </c>
      <c r="D15" s="23">
        <v>0</v>
      </c>
      <c r="E15" s="23">
        <v>0</v>
      </c>
      <c r="F15" s="23">
        <v>9180</v>
      </c>
      <c r="G15" s="53"/>
      <c r="H15" s="47">
        <v>0</v>
      </c>
      <c r="I15" s="47">
        <v>0</v>
      </c>
      <c r="J15" s="47">
        <v>15766</v>
      </c>
      <c r="K15" s="53"/>
      <c r="L15" s="20">
        <v>8262</v>
      </c>
      <c r="M15" s="4">
        <v>14189</v>
      </c>
      <c r="N15" s="54">
        <f t="shared" si="3"/>
        <v>-5927</v>
      </c>
      <c r="O15" t="s">
        <v>698</v>
      </c>
    </row>
    <row r="16" spans="1:15">
      <c r="A16" s="22" t="s">
        <v>560</v>
      </c>
      <c r="B16" s="1" t="s">
        <v>238</v>
      </c>
      <c r="C16" s="1" t="s">
        <v>8</v>
      </c>
      <c r="D16" s="23">
        <v>0</v>
      </c>
      <c r="E16" s="23">
        <v>0</v>
      </c>
      <c r="F16" s="23">
        <v>0</v>
      </c>
      <c r="G16" s="53"/>
      <c r="H16" s="47">
        <v>0</v>
      </c>
      <c r="I16" s="47">
        <v>0</v>
      </c>
      <c r="J16" s="47">
        <v>13509</v>
      </c>
      <c r="K16" s="53"/>
      <c r="L16" s="45">
        <v>0</v>
      </c>
      <c r="M16" s="4">
        <v>12158</v>
      </c>
      <c r="N16" s="54">
        <f t="shared" si="3"/>
        <v>-12158</v>
      </c>
      <c r="O16" t="s">
        <v>698</v>
      </c>
    </row>
    <row r="17" spans="1:15">
      <c r="A17" s="22" t="s">
        <v>576</v>
      </c>
      <c r="B17" s="1" t="s">
        <v>261</v>
      </c>
      <c r="C17" s="1" t="s">
        <v>262</v>
      </c>
      <c r="D17" s="23">
        <v>0</v>
      </c>
      <c r="E17" s="23">
        <v>0</v>
      </c>
      <c r="F17" s="23">
        <v>0</v>
      </c>
      <c r="G17" s="53"/>
      <c r="H17" s="47">
        <v>0</v>
      </c>
      <c r="I17" s="47">
        <v>0</v>
      </c>
      <c r="J17" s="47">
        <v>16245</v>
      </c>
      <c r="K17" s="53"/>
      <c r="L17" s="45">
        <v>0</v>
      </c>
      <c r="M17" s="4">
        <v>14621</v>
      </c>
      <c r="N17" s="54">
        <f t="shared" si="3"/>
        <v>-14621</v>
      </c>
      <c r="O17" s="57" t="s">
        <v>698</v>
      </c>
    </row>
    <row r="18" spans="1:15">
      <c r="A18" s="22" t="s">
        <v>581</v>
      </c>
      <c r="B18" s="1" t="s">
        <v>269</v>
      </c>
      <c r="C18" s="1" t="s">
        <v>270</v>
      </c>
      <c r="D18" s="23">
        <v>0</v>
      </c>
      <c r="E18" s="23">
        <v>0</v>
      </c>
      <c r="F18" s="23">
        <v>15876</v>
      </c>
      <c r="G18" s="53"/>
      <c r="H18" s="47">
        <v>0</v>
      </c>
      <c r="I18" s="47">
        <v>0</v>
      </c>
      <c r="J18" s="47">
        <v>24325</v>
      </c>
      <c r="K18" s="53"/>
      <c r="L18" s="20">
        <v>14288</v>
      </c>
      <c r="M18" s="4">
        <v>21893</v>
      </c>
      <c r="N18" s="54">
        <f t="shared" si="3"/>
        <v>-7605</v>
      </c>
      <c r="O18" s="57" t="s">
        <v>698</v>
      </c>
    </row>
    <row r="19" spans="1:15">
      <c r="A19" s="22" t="s">
        <v>584</v>
      </c>
      <c r="B19" s="1" t="s">
        <v>274</v>
      </c>
      <c r="C19" s="1" t="s">
        <v>38</v>
      </c>
      <c r="D19" s="23">
        <v>0</v>
      </c>
      <c r="E19" s="23">
        <v>0</v>
      </c>
      <c r="F19" s="23">
        <v>0</v>
      </c>
      <c r="G19" s="53"/>
      <c r="H19" s="47">
        <v>0</v>
      </c>
      <c r="I19" s="47">
        <v>0</v>
      </c>
      <c r="J19" s="47">
        <v>6195</v>
      </c>
      <c r="K19" s="53"/>
      <c r="L19" s="45">
        <v>0</v>
      </c>
      <c r="M19" s="4">
        <v>5576</v>
      </c>
      <c r="N19" s="54">
        <f t="shared" si="3"/>
        <v>-5576</v>
      </c>
      <c r="O19" t="s">
        <v>698</v>
      </c>
    </row>
    <row r="20" spans="1:15">
      <c r="A20" s="22" t="s">
        <v>681</v>
      </c>
      <c r="B20" s="1" t="s">
        <v>391</v>
      </c>
      <c r="C20" s="1" t="s">
        <v>286</v>
      </c>
      <c r="D20" s="23">
        <v>0</v>
      </c>
      <c r="E20" s="23">
        <v>0</v>
      </c>
      <c r="F20" s="23">
        <v>0</v>
      </c>
      <c r="G20" s="53"/>
      <c r="H20" s="47">
        <v>0</v>
      </c>
      <c r="I20" s="47">
        <v>0</v>
      </c>
      <c r="J20" s="47">
        <v>10890</v>
      </c>
      <c r="K20" s="53"/>
      <c r="L20" s="45">
        <v>0</v>
      </c>
      <c r="M20" s="4">
        <v>9801</v>
      </c>
      <c r="N20" s="54">
        <f t="shared" si="3"/>
        <v>-9801</v>
      </c>
      <c r="O20" t="s">
        <v>698</v>
      </c>
    </row>
    <row r="21" spans="1:15">
      <c r="A21" s="22" t="s">
        <v>682</v>
      </c>
      <c r="B21" s="1" t="s">
        <v>392</v>
      </c>
      <c r="C21" s="1" t="s">
        <v>214</v>
      </c>
      <c r="D21" s="23">
        <v>0</v>
      </c>
      <c r="E21" s="23">
        <v>0</v>
      </c>
      <c r="F21" s="23">
        <v>0</v>
      </c>
      <c r="G21" s="53"/>
      <c r="H21" s="47">
        <v>0</v>
      </c>
      <c r="I21" s="47">
        <v>0</v>
      </c>
      <c r="J21" s="47">
        <v>11661</v>
      </c>
      <c r="K21" s="53"/>
      <c r="L21" s="45">
        <v>0</v>
      </c>
      <c r="M21" s="4">
        <v>10495</v>
      </c>
      <c r="N21" s="54">
        <f t="shared" si="3"/>
        <v>-10495</v>
      </c>
      <c r="O21" t="s">
        <v>698</v>
      </c>
    </row>
    <row r="22" spans="1:15">
      <c r="A22" s="22" t="s">
        <v>411</v>
      </c>
      <c r="B22" s="1" t="s">
        <v>29</v>
      </c>
      <c r="C22" s="1" t="s">
        <v>24</v>
      </c>
      <c r="D22" s="23">
        <v>18720</v>
      </c>
      <c r="E22" s="23">
        <v>0</v>
      </c>
      <c r="F22" s="23">
        <v>0</v>
      </c>
      <c r="G22" s="53"/>
      <c r="H22" s="47">
        <v>19234</v>
      </c>
      <c r="I22" s="47">
        <v>0</v>
      </c>
      <c r="J22" s="47">
        <v>5216</v>
      </c>
      <c r="K22" s="53"/>
      <c r="L22" s="20">
        <v>27144</v>
      </c>
      <c r="M22" s="4">
        <v>32583</v>
      </c>
      <c r="N22" s="43">
        <f t="shared" si="3"/>
        <v>-5439</v>
      </c>
    </row>
    <row r="23" spans="1:15">
      <c r="A23" s="22" t="s">
        <v>537</v>
      </c>
      <c r="B23" s="1" t="s">
        <v>202</v>
      </c>
      <c r="C23" s="1" t="s">
        <v>199</v>
      </c>
      <c r="D23" s="23">
        <v>0</v>
      </c>
      <c r="E23" s="23">
        <v>0</v>
      </c>
      <c r="F23" s="23">
        <v>3481</v>
      </c>
      <c r="G23" s="53"/>
      <c r="H23" s="47">
        <v>0</v>
      </c>
      <c r="I23" s="47">
        <v>0</v>
      </c>
      <c r="J23" s="47">
        <v>9211</v>
      </c>
      <c r="K23" s="53"/>
      <c r="L23" s="20">
        <v>3133</v>
      </c>
      <c r="M23" s="4">
        <v>8290</v>
      </c>
      <c r="N23" s="43">
        <f t="shared" si="3"/>
        <v>-5157</v>
      </c>
    </row>
    <row r="24" spans="1:15">
      <c r="A24" s="22" t="s">
        <v>490</v>
      </c>
      <c r="B24" s="1" t="s">
        <v>140</v>
      </c>
      <c r="C24" s="1" t="s">
        <v>138</v>
      </c>
      <c r="D24" s="23">
        <v>3486</v>
      </c>
      <c r="E24" s="23">
        <v>0</v>
      </c>
      <c r="F24" s="23">
        <v>13567</v>
      </c>
      <c r="G24" s="53"/>
      <c r="H24" s="47">
        <v>0</v>
      </c>
      <c r="I24" s="47">
        <v>0</v>
      </c>
      <c r="J24" s="47">
        <v>24274</v>
      </c>
      <c r="K24" s="53"/>
      <c r="L24" s="20">
        <v>17265</v>
      </c>
      <c r="M24" s="4">
        <v>21847</v>
      </c>
      <c r="N24" s="43">
        <f t="shared" si="3"/>
        <v>-4582</v>
      </c>
    </row>
    <row r="25" spans="1:15">
      <c r="A25" s="22" t="s">
        <v>588</v>
      </c>
      <c r="B25" s="1" t="s">
        <v>280</v>
      </c>
      <c r="C25" s="1" t="s">
        <v>281</v>
      </c>
      <c r="D25" s="23">
        <v>0</v>
      </c>
      <c r="E25" s="23">
        <v>0</v>
      </c>
      <c r="F25" s="23">
        <v>22064</v>
      </c>
      <c r="G25" s="53"/>
      <c r="H25" s="47">
        <v>4845</v>
      </c>
      <c r="I25" s="47">
        <v>0</v>
      </c>
      <c r="J25" s="47">
        <v>18611</v>
      </c>
      <c r="K25" s="53"/>
      <c r="L25" s="20">
        <v>19858</v>
      </c>
      <c r="M25" s="4">
        <v>23775</v>
      </c>
      <c r="N25" s="43">
        <f t="shared" si="3"/>
        <v>-3917</v>
      </c>
    </row>
    <row r="26" spans="1:15">
      <c r="A26" s="22" t="s">
        <v>616</v>
      </c>
      <c r="B26" s="1" t="s">
        <v>315</v>
      </c>
      <c r="C26" s="1" t="s">
        <v>304</v>
      </c>
      <c r="D26" s="23">
        <v>28512</v>
      </c>
      <c r="E26" s="23">
        <v>0</v>
      </c>
      <c r="F26" s="23">
        <v>0</v>
      </c>
      <c r="G26" s="53"/>
      <c r="H26" s="47">
        <v>31152</v>
      </c>
      <c r="I26" s="47">
        <v>0</v>
      </c>
      <c r="J26" s="47">
        <v>0</v>
      </c>
      <c r="K26" s="53"/>
      <c r="L26" s="20">
        <v>41342</v>
      </c>
      <c r="M26" s="4">
        <v>45170</v>
      </c>
      <c r="N26" s="43">
        <f t="shared" si="3"/>
        <v>-3828</v>
      </c>
    </row>
    <row r="27" spans="1:15">
      <c r="A27" s="22" t="s">
        <v>633</v>
      </c>
      <c r="B27" s="1" t="s">
        <v>334</v>
      </c>
      <c r="C27" s="1" t="s">
        <v>304</v>
      </c>
      <c r="D27" s="23">
        <v>0</v>
      </c>
      <c r="E27" s="23">
        <v>0</v>
      </c>
      <c r="F27" s="23">
        <v>3693</v>
      </c>
      <c r="G27" s="53"/>
      <c r="H27" s="47">
        <v>0</v>
      </c>
      <c r="I27" s="47">
        <v>0</v>
      </c>
      <c r="J27" s="47">
        <v>7144</v>
      </c>
      <c r="K27" s="53"/>
      <c r="L27" s="20">
        <v>3324</v>
      </c>
      <c r="M27" s="4">
        <v>6430</v>
      </c>
      <c r="N27" s="43">
        <f t="shared" si="3"/>
        <v>-3106</v>
      </c>
    </row>
    <row r="28" spans="1:15">
      <c r="A28" s="22" t="s">
        <v>422</v>
      </c>
      <c r="B28" s="1" t="s">
        <v>46</v>
      </c>
      <c r="C28" s="1" t="s">
        <v>45</v>
      </c>
      <c r="D28" s="23">
        <v>0</v>
      </c>
      <c r="E28" s="23">
        <v>10769</v>
      </c>
      <c r="F28" s="23">
        <v>292</v>
      </c>
      <c r="G28" s="53"/>
      <c r="H28" s="47">
        <v>5809</v>
      </c>
      <c r="I28" s="47">
        <v>0</v>
      </c>
      <c r="J28" s="47">
        <v>8041</v>
      </c>
      <c r="K28" s="53"/>
      <c r="L28" s="20">
        <v>12647</v>
      </c>
      <c r="M28" s="4">
        <v>15660</v>
      </c>
      <c r="N28" s="43">
        <f t="shared" si="3"/>
        <v>-3013</v>
      </c>
    </row>
    <row r="29" spans="1:15">
      <c r="A29" s="22" t="s">
        <v>416</v>
      </c>
      <c r="B29" s="1" t="s">
        <v>36</v>
      </c>
      <c r="C29" s="1" t="s">
        <v>34</v>
      </c>
      <c r="D29" s="23">
        <v>0</v>
      </c>
      <c r="E29" s="23">
        <v>0</v>
      </c>
      <c r="F29" s="23">
        <v>13500</v>
      </c>
      <c r="G29" s="53"/>
      <c r="H29" s="47">
        <v>0</v>
      </c>
      <c r="I29" s="47">
        <v>0</v>
      </c>
      <c r="J29" s="47">
        <v>16704</v>
      </c>
      <c r="K29" s="53"/>
      <c r="L29" s="20">
        <v>12150</v>
      </c>
      <c r="M29" s="4">
        <v>15034</v>
      </c>
      <c r="N29" s="43">
        <f t="shared" si="3"/>
        <v>-2884</v>
      </c>
    </row>
    <row r="30" spans="1:15">
      <c r="A30" s="22" t="s">
        <v>672</v>
      </c>
      <c r="B30" s="1" t="s">
        <v>381</v>
      </c>
      <c r="C30" s="1" t="s">
        <v>286</v>
      </c>
      <c r="D30" s="23">
        <v>2417</v>
      </c>
      <c r="E30" s="23">
        <v>0</v>
      </c>
      <c r="F30" s="23">
        <v>1422</v>
      </c>
      <c r="G30" s="53"/>
      <c r="H30" s="47">
        <v>2036</v>
      </c>
      <c r="I30" s="47">
        <v>0</v>
      </c>
      <c r="J30" s="47">
        <v>4812</v>
      </c>
      <c r="K30" s="53"/>
      <c r="L30" s="20">
        <v>4785</v>
      </c>
      <c r="M30" s="4">
        <v>7283</v>
      </c>
      <c r="N30" s="43">
        <f t="shared" si="3"/>
        <v>-2498</v>
      </c>
    </row>
    <row r="31" spans="1:15">
      <c r="A31" s="22" t="s">
        <v>590</v>
      </c>
      <c r="B31" s="1" t="s">
        <v>283</v>
      </c>
      <c r="C31" s="1" t="s">
        <v>38</v>
      </c>
      <c r="D31" s="23">
        <v>0</v>
      </c>
      <c r="E31" s="23">
        <v>0</v>
      </c>
      <c r="F31" s="23">
        <v>13671</v>
      </c>
      <c r="G31" s="53"/>
      <c r="H31" s="47">
        <v>0</v>
      </c>
      <c r="I31" s="47">
        <v>0</v>
      </c>
      <c r="J31" s="47">
        <v>16337</v>
      </c>
      <c r="K31" s="53"/>
      <c r="L31" s="20">
        <v>12304</v>
      </c>
      <c r="M31" s="4">
        <v>14703</v>
      </c>
      <c r="N31" s="43">
        <f t="shared" si="3"/>
        <v>-2399</v>
      </c>
    </row>
    <row r="32" spans="1:15">
      <c r="A32" s="22" t="s">
        <v>508</v>
      </c>
      <c r="B32" s="1" t="s">
        <v>164</v>
      </c>
      <c r="C32" s="1" t="s">
        <v>160</v>
      </c>
      <c r="D32" s="23">
        <v>0</v>
      </c>
      <c r="E32" s="23">
        <v>0</v>
      </c>
      <c r="F32" s="23">
        <v>10600</v>
      </c>
      <c r="G32" s="53"/>
      <c r="H32" s="47">
        <v>0</v>
      </c>
      <c r="I32" s="47">
        <v>0</v>
      </c>
      <c r="J32" s="47">
        <v>13213</v>
      </c>
      <c r="K32" s="53"/>
      <c r="L32" s="20">
        <v>9540</v>
      </c>
      <c r="M32" s="4">
        <v>11892</v>
      </c>
      <c r="N32" s="43">
        <f t="shared" si="3"/>
        <v>-2352</v>
      </c>
    </row>
    <row r="33" spans="1:14">
      <c r="A33" s="22" t="s">
        <v>561</v>
      </c>
      <c r="B33" s="1" t="s">
        <v>239</v>
      </c>
      <c r="C33" s="1" t="s">
        <v>201</v>
      </c>
      <c r="D33" s="23">
        <v>4354</v>
      </c>
      <c r="E33" s="23">
        <v>0</v>
      </c>
      <c r="F33" s="23">
        <v>3038</v>
      </c>
      <c r="G33" s="53"/>
      <c r="H33" s="47">
        <v>7632</v>
      </c>
      <c r="I33" s="47">
        <v>0</v>
      </c>
      <c r="J33" s="47">
        <v>314</v>
      </c>
      <c r="K33" s="53"/>
      <c r="L33" s="20">
        <v>9047</v>
      </c>
      <c r="M33" s="4">
        <v>11349</v>
      </c>
      <c r="N33" s="43">
        <f t="shared" si="3"/>
        <v>-2302</v>
      </c>
    </row>
    <row r="34" spans="1:14">
      <c r="A34" s="22" t="s">
        <v>663</v>
      </c>
      <c r="B34" s="1" t="s">
        <v>370</v>
      </c>
      <c r="C34" s="1" t="s">
        <v>38</v>
      </c>
      <c r="D34" s="23">
        <v>0</v>
      </c>
      <c r="E34" s="23">
        <v>0</v>
      </c>
      <c r="F34" s="23">
        <v>20163</v>
      </c>
      <c r="G34" s="53"/>
      <c r="H34" s="47">
        <v>0</v>
      </c>
      <c r="I34" s="47">
        <v>0</v>
      </c>
      <c r="J34" s="47">
        <v>22452</v>
      </c>
      <c r="K34" s="53"/>
      <c r="L34" s="20">
        <v>18147</v>
      </c>
      <c r="M34" s="4">
        <v>20207</v>
      </c>
      <c r="N34" s="43">
        <f t="shared" si="3"/>
        <v>-2060</v>
      </c>
    </row>
    <row r="35" spans="1:14">
      <c r="A35" s="22" t="s">
        <v>640</v>
      </c>
      <c r="B35" s="1" t="s">
        <v>341</v>
      </c>
      <c r="C35" s="1" t="s">
        <v>342</v>
      </c>
      <c r="D35" s="23">
        <v>0</v>
      </c>
      <c r="E35" s="23">
        <v>456</v>
      </c>
      <c r="F35" s="23">
        <v>11394</v>
      </c>
      <c r="G35" s="53"/>
      <c r="H35" s="47">
        <v>0</v>
      </c>
      <c r="I35" s="47">
        <v>0</v>
      </c>
      <c r="J35" s="47">
        <v>13787</v>
      </c>
      <c r="K35" s="53"/>
      <c r="L35" s="20">
        <v>10779</v>
      </c>
      <c r="M35" s="4">
        <v>12408</v>
      </c>
      <c r="N35" s="43">
        <f t="shared" si="3"/>
        <v>-1629</v>
      </c>
    </row>
    <row r="36" spans="1:14">
      <c r="A36" s="22" t="s">
        <v>601</v>
      </c>
      <c r="B36" s="1" t="s">
        <v>296</v>
      </c>
      <c r="C36" s="1" t="s">
        <v>297</v>
      </c>
      <c r="D36" s="23">
        <v>13112</v>
      </c>
      <c r="E36" s="23">
        <v>0</v>
      </c>
      <c r="F36" s="23">
        <v>0</v>
      </c>
      <c r="G36" s="53"/>
      <c r="H36" s="47">
        <v>14168</v>
      </c>
      <c r="I36" s="47">
        <v>0</v>
      </c>
      <c r="J36" s="47">
        <v>0</v>
      </c>
      <c r="K36" s="53"/>
      <c r="L36" s="20">
        <v>19012</v>
      </c>
      <c r="M36" s="4">
        <v>20544</v>
      </c>
      <c r="N36" s="43">
        <f t="shared" si="3"/>
        <v>-1532</v>
      </c>
    </row>
    <row r="37" spans="1:14">
      <c r="A37" s="22" t="s">
        <v>438</v>
      </c>
      <c r="B37" s="1" t="s">
        <v>70</v>
      </c>
      <c r="C37" s="1" t="s">
        <v>69</v>
      </c>
      <c r="D37" s="23">
        <v>0</v>
      </c>
      <c r="E37" s="23">
        <v>0</v>
      </c>
      <c r="F37" s="23">
        <v>4630</v>
      </c>
      <c r="G37" s="53"/>
      <c r="H37" s="47">
        <v>2700</v>
      </c>
      <c r="I37" s="47">
        <v>0</v>
      </c>
      <c r="J37" s="47">
        <v>1924</v>
      </c>
      <c r="K37" s="53"/>
      <c r="L37" s="20">
        <v>4167</v>
      </c>
      <c r="M37" s="4">
        <v>5647</v>
      </c>
      <c r="N37" s="43">
        <f t="shared" si="3"/>
        <v>-1480</v>
      </c>
    </row>
    <row r="38" spans="1:14">
      <c r="A38" s="22" t="s">
        <v>565</v>
      </c>
      <c r="B38" s="1" t="s">
        <v>244</v>
      </c>
      <c r="C38" s="1" t="s">
        <v>245</v>
      </c>
      <c r="D38" s="23">
        <v>0</v>
      </c>
      <c r="E38" s="23">
        <v>6808</v>
      </c>
      <c r="F38" s="23">
        <v>0</v>
      </c>
      <c r="G38" s="53"/>
      <c r="H38" s="47">
        <v>0</v>
      </c>
      <c r="I38" s="47">
        <v>0</v>
      </c>
      <c r="J38" s="47">
        <v>10179</v>
      </c>
      <c r="K38" s="53"/>
      <c r="L38" s="20">
        <v>7829</v>
      </c>
      <c r="M38" s="4">
        <v>9161</v>
      </c>
      <c r="N38" s="43">
        <f t="shared" si="3"/>
        <v>-1332</v>
      </c>
    </row>
    <row r="39" spans="1:14">
      <c r="A39" s="22" t="s">
        <v>456</v>
      </c>
      <c r="B39" s="1" t="s">
        <v>94</v>
      </c>
      <c r="C39" s="1" t="s">
        <v>90</v>
      </c>
      <c r="D39" s="23">
        <v>3058</v>
      </c>
      <c r="E39" s="23">
        <v>0</v>
      </c>
      <c r="F39" s="23">
        <v>0</v>
      </c>
      <c r="G39" s="53"/>
      <c r="H39" s="47">
        <v>3940</v>
      </c>
      <c r="I39" s="47">
        <v>0</v>
      </c>
      <c r="J39" s="47">
        <v>0</v>
      </c>
      <c r="K39" s="53"/>
      <c r="L39" s="20">
        <v>4434</v>
      </c>
      <c r="M39" s="4">
        <v>5713</v>
      </c>
      <c r="N39" s="43">
        <f t="shared" si="3"/>
        <v>-1279</v>
      </c>
    </row>
    <row r="40" spans="1:14">
      <c r="A40" s="22" t="s">
        <v>443</v>
      </c>
      <c r="B40" s="1" t="s">
        <v>76</v>
      </c>
      <c r="C40" s="1" t="s">
        <v>75</v>
      </c>
      <c r="D40" s="23">
        <v>0</v>
      </c>
      <c r="E40" s="23">
        <v>0</v>
      </c>
      <c r="F40" s="23">
        <v>6510</v>
      </c>
      <c r="G40" s="53"/>
      <c r="H40" s="47">
        <v>0</v>
      </c>
      <c r="I40" s="47">
        <v>0</v>
      </c>
      <c r="J40" s="47">
        <v>7820</v>
      </c>
      <c r="K40" s="53"/>
      <c r="L40" s="20">
        <v>5859</v>
      </c>
      <c r="M40" s="4">
        <v>7038</v>
      </c>
      <c r="N40" s="43">
        <f t="shared" si="3"/>
        <v>-1179</v>
      </c>
    </row>
    <row r="41" spans="1:14">
      <c r="A41" s="22" t="s">
        <v>414</v>
      </c>
      <c r="B41" s="1" t="s">
        <v>33</v>
      </c>
      <c r="C41" s="1" t="s">
        <v>34</v>
      </c>
      <c r="D41" s="23">
        <v>4211</v>
      </c>
      <c r="E41" s="23">
        <v>0</v>
      </c>
      <c r="F41" s="23">
        <v>0</v>
      </c>
      <c r="G41" s="53"/>
      <c r="H41" s="47">
        <v>4931</v>
      </c>
      <c r="I41" s="47">
        <v>0</v>
      </c>
      <c r="J41" s="47">
        <v>0</v>
      </c>
      <c r="K41" s="53"/>
      <c r="L41" s="20">
        <v>6106</v>
      </c>
      <c r="M41" s="4">
        <v>7150</v>
      </c>
      <c r="N41" s="43">
        <f t="shared" si="3"/>
        <v>-1044</v>
      </c>
    </row>
    <row r="42" spans="1:14">
      <c r="A42" s="22" t="s">
        <v>579</v>
      </c>
      <c r="B42" s="1" t="s">
        <v>266</v>
      </c>
      <c r="C42" s="1" t="s">
        <v>260</v>
      </c>
      <c r="D42" s="23">
        <v>0</v>
      </c>
      <c r="E42" s="23">
        <v>0</v>
      </c>
      <c r="F42" s="23">
        <v>7280</v>
      </c>
      <c r="G42" s="53"/>
      <c r="H42" s="47">
        <v>0</v>
      </c>
      <c r="I42" s="47">
        <v>0</v>
      </c>
      <c r="J42" s="47">
        <v>8156</v>
      </c>
      <c r="K42" s="53"/>
      <c r="L42" s="20">
        <v>6552</v>
      </c>
      <c r="M42" s="4">
        <v>7340</v>
      </c>
      <c r="N42" s="43">
        <f t="shared" si="3"/>
        <v>-788</v>
      </c>
    </row>
    <row r="43" spans="1:14">
      <c r="A43" s="22" t="s">
        <v>624</v>
      </c>
      <c r="B43" s="1" t="s">
        <v>324</v>
      </c>
      <c r="C43" s="1" t="s">
        <v>245</v>
      </c>
      <c r="D43" s="23">
        <v>0</v>
      </c>
      <c r="E43" s="23">
        <v>0</v>
      </c>
      <c r="F43" s="23">
        <v>11153</v>
      </c>
      <c r="G43" s="53"/>
      <c r="H43" s="47">
        <v>0</v>
      </c>
      <c r="I43" s="47">
        <v>0</v>
      </c>
      <c r="J43" s="47">
        <v>11990</v>
      </c>
      <c r="K43" s="53"/>
      <c r="L43" s="20">
        <v>10038</v>
      </c>
      <c r="M43" s="4">
        <v>10791</v>
      </c>
      <c r="N43" s="43">
        <f t="shared" si="3"/>
        <v>-753</v>
      </c>
    </row>
    <row r="44" spans="1:14">
      <c r="A44" s="22" t="s">
        <v>491</v>
      </c>
      <c r="B44" s="1" t="s">
        <v>141</v>
      </c>
      <c r="C44" s="1" t="s">
        <v>138</v>
      </c>
      <c r="D44" s="23">
        <v>715</v>
      </c>
      <c r="E44" s="23">
        <v>0</v>
      </c>
      <c r="F44" s="23">
        <v>8112</v>
      </c>
      <c r="G44" s="53"/>
      <c r="H44" s="47">
        <v>1310</v>
      </c>
      <c r="I44" s="47">
        <v>0</v>
      </c>
      <c r="J44" s="47">
        <v>7956</v>
      </c>
      <c r="K44" s="53"/>
      <c r="L44" s="20">
        <v>8338</v>
      </c>
      <c r="M44" s="4">
        <v>9060</v>
      </c>
      <c r="N44" s="43">
        <f t="shared" si="3"/>
        <v>-722</v>
      </c>
    </row>
    <row r="45" spans="1:14">
      <c r="A45" s="22" t="s">
        <v>630</v>
      </c>
      <c r="B45" s="1" t="s">
        <v>330</v>
      </c>
      <c r="C45" s="1" t="s">
        <v>201</v>
      </c>
      <c r="D45" s="23">
        <v>10660</v>
      </c>
      <c r="E45" s="23">
        <v>0</v>
      </c>
      <c r="F45" s="23">
        <v>0</v>
      </c>
      <c r="G45" s="53"/>
      <c r="H45" s="47">
        <v>11152</v>
      </c>
      <c r="I45" s="47">
        <v>0</v>
      </c>
      <c r="J45" s="47">
        <v>0</v>
      </c>
      <c r="K45" s="53"/>
      <c r="L45" s="20">
        <v>15457</v>
      </c>
      <c r="M45" s="4">
        <v>16170</v>
      </c>
      <c r="N45" s="43">
        <f t="shared" si="3"/>
        <v>-713</v>
      </c>
    </row>
    <row r="46" spans="1:14">
      <c r="A46" s="22" t="s">
        <v>575</v>
      </c>
      <c r="B46" s="1" t="s">
        <v>259</v>
      </c>
      <c r="C46" s="1" t="s">
        <v>260</v>
      </c>
      <c r="D46" s="23">
        <v>13228</v>
      </c>
      <c r="E46" s="23">
        <v>0</v>
      </c>
      <c r="F46" s="23">
        <v>0</v>
      </c>
      <c r="G46" s="53"/>
      <c r="H46" s="47">
        <v>13710</v>
      </c>
      <c r="I46" s="47">
        <v>0</v>
      </c>
      <c r="J46" s="47">
        <v>0</v>
      </c>
      <c r="K46" s="53"/>
      <c r="L46" s="20">
        <v>19181</v>
      </c>
      <c r="M46" s="4">
        <v>19880</v>
      </c>
      <c r="N46" s="43">
        <f t="shared" si="3"/>
        <v>-699</v>
      </c>
    </row>
    <row r="47" spans="1:14">
      <c r="A47" s="22" t="s">
        <v>399</v>
      </c>
      <c r="B47" s="1" t="s">
        <v>5</v>
      </c>
      <c r="C47" s="1" t="s">
        <v>6</v>
      </c>
      <c r="D47" s="23">
        <v>5423</v>
      </c>
      <c r="E47" s="23">
        <v>0</v>
      </c>
      <c r="F47" s="23">
        <v>568</v>
      </c>
      <c r="G47" s="53"/>
      <c r="H47" s="47">
        <v>5944</v>
      </c>
      <c r="I47" s="47">
        <v>0</v>
      </c>
      <c r="J47" s="47">
        <v>456</v>
      </c>
      <c r="K47" s="53"/>
      <c r="L47" s="20">
        <v>8374</v>
      </c>
      <c r="M47" s="4">
        <v>9029</v>
      </c>
      <c r="N47" s="43">
        <f t="shared" si="3"/>
        <v>-655</v>
      </c>
    </row>
    <row r="48" spans="1:14">
      <c r="A48" s="22" t="s">
        <v>507</v>
      </c>
      <c r="B48" s="1" t="s">
        <v>163</v>
      </c>
      <c r="C48" s="1" t="s">
        <v>160</v>
      </c>
      <c r="D48" s="23">
        <v>0</v>
      </c>
      <c r="E48" s="23">
        <v>0</v>
      </c>
      <c r="F48" s="23">
        <v>19920</v>
      </c>
      <c r="G48" s="53"/>
      <c r="H48" s="47">
        <v>0</v>
      </c>
      <c r="I48" s="47">
        <v>0</v>
      </c>
      <c r="J48" s="47">
        <v>20400</v>
      </c>
      <c r="K48" s="53"/>
      <c r="L48" s="20">
        <v>17928</v>
      </c>
      <c r="M48" s="4">
        <v>18360</v>
      </c>
      <c r="N48" s="43">
        <f t="shared" si="3"/>
        <v>-432</v>
      </c>
    </row>
    <row r="49" spans="1:14">
      <c r="A49" s="22" t="s">
        <v>530</v>
      </c>
      <c r="B49" s="1" t="s">
        <v>193</v>
      </c>
      <c r="C49" s="1" t="s">
        <v>192</v>
      </c>
      <c r="D49" s="23">
        <v>0</v>
      </c>
      <c r="E49" s="23">
        <v>0</v>
      </c>
      <c r="F49" s="23">
        <v>15417</v>
      </c>
      <c r="G49" s="53"/>
      <c r="H49" s="47">
        <v>0</v>
      </c>
      <c r="I49" s="47">
        <v>0</v>
      </c>
      <c r="J49" s="47">
        <v>15804</v>
      </c>
      <c r="K49" s="53"/>
      <c r="L49" s="20">
        <v>13875</v>
      </c>
      <c r="M49" s="4">
        <v>14224</v>
      </c>
      <c r="N49" s="43">
        <f t="shared" si="3"/>
        <v>-349</v>
      </c>
    </row>
    <row r="50" spans="1:14">
      <c r="A50" s="22" t="s">
        <v>536</v>
      </c>
      <c r="B50" s="1" t="s">
        <v>200</v>
      </c>
      <c r="C50" s="1" t="s">
        <v>201</v>
      </c>
      <c r="D50" s="23">
        <v>6868</v>
      </c>
      <c r="E50" s="23">
        <v>0</v>
      </c>
      <c r="F50" s="23">
        <v>0</v>
      </c>
      <c r="G50" s="53"/>
      <c r="H50" s="47">
        <v>7091</v>
      </c>
      <c r="I50" s="47">
        <v>0</v>
      </c>
      <c r="J50" s="47">
        <v>0</v>
      </c>
      <c r="K50" s="53"/>
      <c r="L50" s="20">
        <v>9959</v>
      </c>
      <c r="M50" s="4">
        <v>10282</v>
      </c>
      <c r="N50" s="43">
        <f t="shared" si="3"/>
        <v>-323</v>
      </c>
    </row>
    <row r="51" spans="1:14">
      <c r="A51" s="22" t="s">
        <v>647</v>
      </c>
      <c r="B51" s="1" t="s">
        <v>352</v>
      </c>
      <c r="C51" s="1" t="s">
        <v>41</v>
      </c>
      <c r="D51" s="23">
        <v>2839</v>
      </c>
      <c r="E51" s="23">
        <v>0</v>
      </c>
      <c r="F51" s="23">
        <v>855</v>
      </c>
      <c r="G51" s="53"/>
      <c r="H51" s="47">
        <v>2458</v>
      </c>
      <c r="I51" s="47">
        <v>0</v>
      </c>
      <c r="J51" s="47">
        <v>1735</v>
      </c>
      <c r="K51" s="53"/>
      <c r="L51" s="20">
        <v>4887</v>
      </c>
      <c r="M51" s="4">
        <v>5126</v>
      </c>
      <c r="N51" s="43">
        <f t="shared" si="3"/>
        <v>-239</v>
      </c>
    </row>
    <row r="52" spans="1:14">
      <c r="A52" s="22" t="s">
        <v>486</v>
      </c>
      <c r="B52" s="1" t="s">
        <v>134</v>
      </c>
      <c r="C52" s="1" t="s">
        <v>135</v>
      </c>
      <c r="D52" s="23">
        <v>0</v>
      </c>
      <c r="E52" s="23">
        <v>0</v>
      </c>
      <c r="F52" s="23">
        <v>9886</v>
      </c>
      <c r="G52" s="53"/>
      <c r="H52" s="47">
        <v>0</v>
      </c>
      <c r="I52" s="47">
        <v>0</v>
      </c>
      <c r="J52" s="47">
        <v>10079</v>
      </c>
      <c r="K52" s="53"/>
      <c r="L52" s="20">
        <v>8897</v>
      </c>
      <c r="M52" s="4">
        <v>9071</v>
      </c>
      <c r="N52" s="43">
        <f t="shared" si="3"/>
        <v>-174</v>
      </c>
    </row>
    <row r="53" spans="1:14">
      <c r="A53" s="22" t="s">
        <v>511</v>
      </c>
      <c r="B53" s="1" t="s">
        <v>168</v>
      </c>
      <c r="C53" s="1" t="s">
        <v>167</v>
      </c>
      <c r="D53" s="23">
        <v>0</v>
      </c>
      <c r="E53" s="23">
        <v>0</v>
      </c>
      <c r="F53" s="23">
        <v>186</v>
      </c>
      <c r="G53" s="53"/>
      <c r="H53" s="47">
        <v>0</v>
      </c>
      <c r="I53" s="47">
        <v>0</v>
      </c>
      <c r="J53" s="47">
        <v>279</v>
      </c>
      <c r="K53" s="53"/>
      <c r="L53" s="20">
        <v>167</v>
      </c>
      <c r="M53" s="4">
        <v>251</v>
      </c>
      <c r="N53" s="43">
        <f t="shared" si="3"/>
        <v>-84</v>
      </c>
    </row>
    <row r="54" spans="1:14">
      <c r="A54" s="22" t="s">
        <v>441</v>
      </c>
      <c r="B54" s="1" t="s">
        <v>73</v>
      </c>
      <c r="C54" s="1" t="s">
        <v>69</v>
      </c>
      <c r="D54" s="23">
        <v>0</v>
      </c>
      <c r="E54" s="23">
        <v>292</v>
      </c>
      <c r="F54" s="23">
        <v>0</v>
      </c>
      <c r="G54" s="53"/>
      <c r="H54" s="47">
        <v>0</v>
      </c>
      <c r="I54" s="47">
        <v>357</v>
      </c>
      <c r="J54" s="47">
        <v>0</v>
      </c>
      <c r="K54" s="53"/>
      <c r="L54" s="20">
        <v>336</v>
      </c>
      <c r="M54" s="4">
        <v>411</v>
      </c>
      <c r="N54" s="43">
        <f t="shared" si="3"/>
        <v>-75</v>
      </c>
    </row>
    <row r="55" spans="1:14">
      <c r="A55" s="22" t="s">
        <v>439</v>
      </c>
      <c r="B55" s="1" t="s">
        <v>71</v>
      </c>
      <c r="C55" s="1" t="s">
        <v>69</v>
      </c>
      <c r="D55" s="23">
        <v>0</v>
      </c>
      <c r="E55" s="23">
        <v>1202</v>
      </c>
      <c r="F55" s="23">
        <v>0</v>
      </c>
      <c r="G55" s="53"/>
      <c r="H55" s="47">
        <v>0</v>
      </c>
      <c r="I55" s="47">
        <v>1233</v>
      </c>
      <c r="J55" s="47">
        <v>0</v>
      </c>
      <c r="K55" s="53"/>
      <c r="L55" s="20">
        <v>1382</v>
      </c>
      <c r="M55" s="4">
        <v>1418</v>
      </c>
      <c r="N55" s="43">
        <f t="shared" si="3"/>
        <v>-36</v>
      </c>
    </row>
    <row r="56" spans="1:14">
      <c r="A56" s="22" t="s">
        <v>671</v>
      </c>
      <c r="B56" s="1" t="s">
        <v>380</v>
      </c>
      <c r="C56" s="1" t="s">
        <v>228</v>
      </c>
      <c r="D56" s="23">
        <v>0</v>
      </c>
      <c r="E56" s="23">
        <v>0</v>
      </c>
      <c r="F56" s="23">
        <v>22339</v>
      </c>
      <c r="G56" s="53"/>
      <c r="H56" s="47">
        <v>0</v>
      </c>
      <c r="I56" s="47">
        <v>0</v>
      </c>
      <c r="J56" s="47">
        <v>22376</v>
      </c>
      <c r="K56" s="53"/>
      <c r="L56" s="20">
        <v>20105</v>
      </c>
      <c r="M56" s="4">
        <v>20138</v>
      </c>
      <c r="N56" s="43">
        <f t="shared" si="3"/>
        <v>-33</v>
      </c>
    </row>
    <row r="57" spans="1:14">
      <c r="A57" s="22" t="s">
        <v>400</v>
      </c>
      <c r="B57" s="1" t="s">
        <v>7</v>
      </c>
      <c r="C57" s="1" t="s">
        <v>8</v>
      </c>
      <c r="D57" s="23">
        <v>0</v>
      </c>
      <c r="E57" s="23">
        <v>0</v>
      </c>
      <c r="F57" s="23">
        <v>0</v>
      </c>
      <c r="G57" s="53"/>
      <c r="H57" s="47">
        <v>0</v>
      </c>
      <c r="I57" s="47">
        <v>0</v>
      </c>
      <c r="J57" s="47">
        <v>0</v>
      </c>
      <c r="K57" s="53"/>
      <c r="L57" s="20">
        <v>0</v>
      </c>
      <c r="M57" s="4">
        <v>0</v>
      </c>
      <c r="N57" s="43">
        <f t="shared" si="3"/>
        <v>0</v>
      </c>
    </row>
    <row r="58" spans="1:14">
      <c r="A58" s="22" t="s">
        <v>401</v>
      </c>
      <c r="B58" s="1" t="s">
        <v>9</v>
      </c>
      <c r="C58" s="1" t="s">
        <v>10</v>
      </c>
      <c r="D58" s="23">
        <v>0</v>
      </c>
      <c r="E58" s="23">
        <v>0</v>
      </c>
      <c r="F58" s="23">
        <v>0</v>
      </c>
      <c r="G58" s="53"/>
      <c r="H58" s="47">
        <v>0</v>
      </c>
      <c r="I58" s="47">
        <v>0</v>
      </c>
      <c r="J58" s="47">
        <v>0</v>
      </c>
      <c r="K58" s="53"/>
      <c r="L58" s="20">
        <v>0</v>
      </c>
      <c r="M58" s="4">
        <v>0</v>
      </c>
      <c r="N58" s="43">
        <f t="shared" si="3"/>
        <v>0</v>
      </c>
    </row>
    <row r="59" spans="1:14">
      <c r="A59" s="22" t="s">
        <v>402</v>
      </c>
      <c r="B59" s="1" t="s">
        <v>11</v>
      </c>
      <c r="C59" s="1" t="s">
        <v>12</v>
      </c>
      <c r="D59" s="23">
        <v>0</v>
      </c>
      <c r="E59" s="23">
        <v>0</v>
      </c>
      <c r="F59" s="23">
        <v>0</v>
      </c>
      <c r="G59" s="53"/>
      <c r="H59" s="47">
        <v>0</v>
      </c>
      <c r="I59" s="47">
        <v>0</v>
      </c>
      <c r="J59" s="47">
        <v>0</v>
      </c>
      <c r="K59" s="53"/>
      <c r="L59" s="20">
        <v>0</v>
      </c>
      <c r="M59" s="4">
        <v>0</v>
      </c>
      <c r="N59" s="43">
        <f t="shared" si="3"/>
        <v>0</v>
      </c>
    </row>
    <row r="60" spans="1:14">
      <c r="A60" s="22" t="s">
        <v>403</v>
      </c>
      <c r="B60" s="1" t="s">
        <v>13</v>
      </c>
      <c r="C60" s="1" t="s">
        <v>14</v>
      </c>
      <c r="D60" s="23">
        <v>0</v>
      </c>
      <c r="E60" s="23">
        <v>0</v>
      </c>
      <c r="F60" s="23">
        <v>0</v>
      </c>
      <c r="G60" s="53"/>
      <c r="H60" s="47">
        <v>0</v>
      </c>
      <c r="I60" s="47">
        <v>0</v>
      </c>
      <c r="J60" s="47">
        <v>0</v>
      </c>
      <c r="K60" s="53"/>
      <c r="L60" s="20">
        <v>0</v>
      </c>
      <c r="M60" s="4">
        <v>0</v>
      </c>
      <c r="N60" s="43">
        <f t="shared" si="3"/>
        <v>0</v>
      </c>
    </row>
    <row r="61" spans="1:14">
      <c r="A61" s="22" t="s">
        <v>404</v>
      </c>
      <c r="B61" s="1" t="s">
        <v>15</v>
      </c>
      <c r="C61" s="1" t="s">
        <v>16</v>
      </c>
      <c r="D61" s="23">
        <v>0</v>
      </c>
      <c r="E61" s="23">
        <v>0</v>
      </c>
      <c r="F61" s="23">
        <v>0</v>
      </c>
      <c r="G61" s="53"/>
      <c r="H61" s="47">
        <v>0</v>
      </c>
      <c r="I61" s="47">
        <v>0</v>
      </c>
      <c r="J61" s="47">
        <v>0</v>
      </c>
      <c r="K61" s="53"/>
      <c r="L61" s="20">
        <v>0</v>
      </c>
      <c r="M61" s="4">
        <v>0</v>
      </c>
      <c r="N61" s="43">
        <f t="shared" si="3"/>
        <v>0</v>
      </c>
    </row>
    <row r="62" spans="1:14">
      <c r="A62" s="22" t="s">
        <v>405</v>
      </c>
      <c r="B62" s="1" t="s">
        <v>17</v>
      </c>
      <c r="C62" s="1" t="s">
        <v>18</v>
      </c>
      <c r="D62" s="23">
        <v>0</v>
      </c>
      <c r="E62" s="23">
        <v>0</v>
      </c>
      <c r="F62" s="23">
        <v>0</v>
      </c>
      <c r="G62" s="53"/>
      <c r="H62" s="47">
        <v>0</v>
      </c>
      <c r="I62" s="47">
        <v>0</v>
      </c>
      <c r="J62" s="47">
        <v>0</v>
      </c>
      <c r="K62" s="53"/>
      <c r="L62" s="20">
        <v>0</v>
      </c>
      <c r="M62" s="4">
        <v>0</v>
      </c>
      <c r="N62" s="43">
        <f t="shared" si="3"/>
        <v>0</v>
      </c>
    </row>
    <row r="63" spans="1:14">
      <c r="A63" s="22" t="s">
        <v>406</v>
      </c>
      <c r="B63" s="1" t="s">
        <v>19</v>
      </c>
      <c r="C63" s="1" t="s">
        <v>20</v>
      </c>
      <c r="D63" s="23">
        <v>0</v>
      </c>
      <c r="E63" s="23">
        <v>0</v>
      </c>
      <c r="F63" s="23">
        <v>0</v>
      </c>
      <c r="G63" s="53"/>
      <c r="H63" s="47">
        <v>0</v>
      </c>
      <c r="I63" s="47">
        <v>0</v>
      </c>
      <c r="J63" s="47">
        <v>0</v>
      </c>
      <c r="K63" s="53"/>
      <c r="L63" s="20">
        <v>0</v>
      </c>
      <c r="M63" s="4">
        <v>0</v>
      </c>
      <c r="N63" s="43">
        <f t="shared" si="3"/>
        <v>0</v>
      </c>
    </row>
    <row r="64" spans="1:14">
      <c r="A64" s="22" t="s">
        <v>407</v>
      </c>
      <c r="B64" s="1" t="s">
        <v>21</v>
      </c>
      <c r="C64" s="1" t="s">
        <v>22</v>
      </c>
      <c r="D64" s="23">
        <v>0</v>
      </c>
      <c r="E64" s="23">
        <v>0</v>
      </c>
      <c r="F64" s="23">
        <v>0</v>
      </c>
      <c r="G64" s="53"/>
      <c r="H64" s="47">
        <v>0</v>
      </c>
      <c r="I64" s="47">
        <v>0</v>
      </c>
      <c r="J64" s="47">
        <v>0</v>
      </c>
      <c r="K64" s="53"/>
      <c r="L64" s="20">
        <v>0</v>
      </c>
      <c r="M64" s="4">
        <v>0</v>
      </c>
      <c r="N64" s="43">
        <f t="shared" si="3"/>
        <v>0</v>
      </c>
    </row>
    <row r="65" spans="1:14">
      <c r="A65" s="22" t="s">
        <v>409</v>
      </c>
      <c r="B65" s="1" t="s">
        <v>25</v>
      </c>
      <c r="C65" s="1" t="s">
        <v>26</v>
      </c>
      <c r="D65" s="23">
        <v>0</v>
      </c>
      <c r="E65" s="23">
        <v>0</v>
      </c>
      <c r="F65" s="23">
        <v>0</v>
      </c>
      <c r="G65" s="53"/>
      <c r="H65" s="47">
        <v>0</v>
      </c>
      <c r="I65" s="47">
        <v>0</v>
      </c>
      <c r="J65" s="47">
        <v>0</v>
      </c>
      <c r="K65" s="53"/>
      <c r="L65" s="20">
        <v>0</v>
      </c>
      <c r="M65" s="4">
        <v>0</v>
      </c>
      <c r="N65" s="43">
        <f t="shared" si="3"/>
        <v>0</v>
      </c>
    </row>
    <row r="66" spans="1:14">
      <c r="A66" s="22" t="s">
        <v>412</v>
      </c>
      <c r="B66" s="1" t="s">
        <v>30</v>
      </c>
      <c r="C66" s="1" t="s">
        <v>28</v>
      </c>
      <c r="D66" s="23">
        <v>0</v>
      </c>
      <c r="E66" s="23">
        <v>0</v>
      </c>
      <c r="F66" s="23">
        <v>0</v>
      </c>
      <c r="G66" s="53"/>
      <c r="H66" s="47">
        <v>0</v>
      </c>
      <c r="I66" s="47">
        <v>0</v>
      </c>
      <c r="J66" s="47">
        <v>0</v>
      </c>
      <c r="K66" s="53"/>
      <c r="L66" s="20">
        <v>0</v>
      </c>
      <c r="M66" s="4">
        <v>0</v>
      </c>
      <c r="N66" s="43">
        <f t="shared" si="3"/>
        <v>0</v>
      </c>
    </row>
    <row r="67" spans="1:14">
      <c r="A67" s="22" t="s">
        <v>413</v>
      </c>
      <c r="B67" s="1" t="s">
        <v>31</v>
      </c>
      <c r="C67" s="1" t="s">
        <v>32</v>
      </c>
      <c r="D67" s="23">
        <v>0</v>
      </c>
      <c r="E67" s="23">
        <v>0</v>
      </c>
      <c r="F67" s="23">
        <v>0</v>
      </c>
      <c r="G67" s="53"/>
      <c r="H67" s="47">
        <v>0</v>
      </c>
      <c r="I67" s="47">
        <v>0</v>
      </c>
      <c r="J67" s="47">
        <v>0</v>
      </c>
      <c r="K67" s="53"/>
      <c r="L67" s="20">
        <v>0</v>
      </c>
      <c r="M67" s="4">
        <v>0</v>
      </c>
      <c r="N67" s="43">
        <f t="shared" si="3"/>
        <v>0</v>
      </c>
    </row>
    <row r="68" spans="1:14">
      <c r="A68" s="22" t="s">
        <v>415</v>
      </c>
      <c r="B68" s="1" t="s">
        <v>35</v>
      </c>
      <c r="C68" s="1" t="s">
        <v>34</v>
      </c>
      <c r="D68" s="23">
        <v>0</v>
      </c>
      <c r="E68" s="23">
        <v>0</v>
      </c>
      <c r="F68" s="23">
        <v>0</v>
      </c>
      <c r="G68" s="53"/>
      <c r="H68" s="47">
        <v>0</v>
      </c>
      <c r="I68" s="47">
        <v>0</v>
      </c>
      <c r="J68" s="47">
        <v>0</v>
      </c>
      <c r="K68" s="53"/>
      <c r="L68" s="20">
        <v>0</v>
      </c>
      <c r="M68" s="4">
        <v>0</v>
      </c>
      <c r="N68" s="43">
        <f t="shared" ref="N68:N131" si="4">L68-M68</f>
        <v>0</v>
      </c>
    </row>
    <row r="69" spans="1:14">
      <c r="A69" s="22" t="s">
        <v>417</v>
      </c>
      <c r="B69" s="1" t="s">
        <v>37</v>
      </c>
      <c r="C69" s="1" t="s">
        <v>38</v>
      </c>
      <c r="D69" s="23">
        <v>0</v>
      </c>
      <c r="E69" s="23">
        <v>0</v>
      </c>
      <c r="F69" s="23">
        <v>16565</v>
      </c>
      <c r="G69" s="53"/>
      <c r="H69" s="47">
        <v>0</v>
      </c>
      <c r="I69" s="47">
        <v>0</v>
      </c>
      <c r="J69" s="47">
        <v>16565</v>
      </c>
      <c r="K69" s="53"/>
      <c r="L69" s="20">
        <v>14909</v>
      </c>
      <c r="M69" s="4">
        <v>14909</v>
      </c>
      <c r="N69" s="43">
        <f t="shared" si="4"/>
        <v>0</v>
      </c>
    </row>
    <row r="70" spans="1:14">
      <c r="A70" s="22" t="s">
        <v>418</v>
      </c>
      <c r="B70" s="1" t="s">
        <v>39</v>
      </c>
      <c r="C70" s="1" t="s">
        <v>38</v>
      </c>
      <c r="D70" s="23">
        <v>0</v>
      </c>
      <c r="E70" s="23">
        <v>0</v>
      </c>
      <c r="F70" s="23">
        <v>0</v>
      </c>
      <c r="G70" s="53"/>
      <c r="H70" s="47">
        <v>0</v>
      </c>
      <c r="I70" s="47">
        <v>0</v>
      </c>
      <c r="J70" s="47">
        <v>0</v>
      </c>
      <c r="K70" s="53"/>
      <c r="L70" s="20">
        <v>0</v>
      </c>
      <c r="M70" s="4">
        <v>0</v>
      </c>
      <c r="N70" s="43">
        <f t="shared" si="4"/>
        <v>0</v>
      </c>
    </row>
    <row r="71" spans="1:14">
      <c r="A71" s="22" t="s">
        <v>419</v>
      </c>
      <c r="B71" s="1" t="s">
        <v>40</v>
      </c>
      <c r="C71" s="1" t="s">
        <v>41</v>
      </c>
      <c r="D71" s="23">
        <v>0</v>
      </c>
      <c r="E71" s="23">
        <v>0</v>
      </c>
      <c r="F71" s="23">
        <v>0</v>
      </c>
      <c r="G71" s="53"/>
      <c r="H71" s="47">
        <v>0</v>
      </c>
      <c r="I71" s="47">
        <v>0</v>
      </c>
      <c r="J71" s="47">
        <v>0</v>
      </c>
      <c r="K71" s="53"/>
      <c r="L71" s="20">
        <v>0</v>
      </c>
      <c r="M71" s="4">
        <v>0</v>
      </c>
      <c r="N71" s="43">
        <f t="shared" si="4"/>
        <v>0</v>
      </c>
    </row>
    <row r="72" spans="1:14">
      <c r="A72" s="22" t="s">
        <v>420</v>
      </c>
      <c r="B72" s="1" t="s">
        <v>42</v>
      </c>
      <c r="C72" s="1" t="s">
        <v>43</v>
      </c>
      <c r="D72" s="23">
        <v>0</v>
      </c>
      <c r="E72" s="23">
        <v>0</v>
      </c>
      <c r="F72" s="23">
        <v>0</v>
      </c>
      <c r="G72" s="53"/>
      <c r="H72" s="47">
        <v>0</v>
      </c>
      <c r="I72" s="47">
        <v>0</v>
      </c>
      <c r="J72" s="47">
        <v>0</v>
      </c>
      <c r="K72" s="53"/>
      <c r="L72" s="20">
        <v>0</v>
      </c>
      <c r="M72" s="4">
        <v>0</v>
      </c>
      <c r="N72" s="43">
        <f t="shared" si="4"/>
        <v>0</v>
      </c>
    </row>
    <row r="73" spans="1:14">
      <c r="A73" s="22" t="s">
        <v>421</v>
      </c>
      <c r="B73" s="1" t="s">
        <v>44</v>
      </c>
      <c r="C73" s="1" t="s">
        <v>45</v>
      </c>
      <c r="D73" s="23">
        <v>0</v>
      </c>
      <c r="E73" s="23">
        <v>0</v>
      </c>
      <c r="F73" s="23">
        <v>0</v>
      </c>
      <c r="G73" s="53"/>
      <c r="H73" s="47">
        <v>0</v>
      </c>
      <c r="I73" s="47">
        <v>0</v>
      </c>
      <c r="J73" s="47">
        <v>0</v>
      </c>
      <c r="K73" s="53"/>
      <c r="L73" s="20">
        <v>0</v>
      </c>
      <c r="M73" s="4">
        <v>0</v>
      </c>
      <c r="N73" s="43">
        <f t="shared" si="4"/>
        <v>0</v>
      </c>
    </row>
    <row r="74" spans="1:14">
      <c r="A74" s="22" t="s">
        <v>423</v>
      </c>
      <c r="B74" s="1" t="s">
        <v>47</v>
      </c>
      <c r="C74" s="1" t="s">
        <v>48</v>
      </c>
      <c r="D74" s="23">
        <v>0</v>
      </c>
      <c r="E74" s="23">
        <v>0</v>
      </c>
      <c r="F74" s="23">
        <v>0</v>
      </c>
      <c r="G74" s="53"/>
      <c r="H74" s="47">
        <v>0</v>
      </c>
      <c r="I74" s="47">
        <v>0</v>
      </c>
      <c r="J74" s="47">
        <v>0</v>
      </c>
      <c r="K74" s="53"/>
      <c r="L74" s="20">
        <v>0</v>
      </c>
      <c r="M74" s="4">
        <v>0</v>
      </c>
      <c r="N74" s="43">
        <f t="shared" si="4"/>
        <v>0</v>
      </c>
    </row>
    <row r="75" spans="1:14">
      <c r="A75" s="22" t="s">
        <v>424</v>
      </c>
      <c r="B75" s="1" t="s">
        <v>49</v>
      </c>
      <c r="C75" s="1" t="s">
        <v>48</v>
      </c>
      <c r="D75" s="23">
        <v>0</v>
      </c>
      <c r="E75" s="23">
        <v>0</v>
      </c>
      <c r="F75" s="23">
        <v>0</v>
      </c>
      <c r="G75" s="53"/>
      <c r="H75" s="47">
        <v>0</v>
      </c>
      <c r="I75" s="47">
        <v>0</v>
      </c>
      <c r="J75" s="47">
        <v>0</v>
      </c>
      <c r="K75" s="53"/>
      <c r="L75" s="20">
        <v>0</v>
      </c>
      <c r="M75" s="4">
        <v>0</v>
      </c>
      <c r="N75" s="43">
        <f t="shared" si="4"/>
        <v>0</v>
      </c>
    </row>
    <row r="76" spans="1:14">
      <c r="A76" s="22" t="s">
        <v>425</v>
      </c>
      <c r="B76" s="1" t="s">
        <v>50</v>
      </c>
      <c r="C76" s="1" t="s">
        <v>51</v>
      </c>
      <c r="D76" s="23">
        <v>0</v>
      </c>
      <c r="E76" s="23">
        <v>0</v>
      </c>
      <c r="F76" s="23">
        <v>0</v>
      </c>
      <c r="G76" s="53"/>
      <c r="H76" s="47">
        <v>0</v>
      </c>
      <c r="I76" s="47">
        <v>0</v>
      </c>
      <c r="J76" s="47">
        <v>0</v>
      </c>
      <c r="K76" s="53"/>
      <c r="L76" s="20">
        <v>0</v>
      </c>
      <c r="M76" s="4">
        <v>0</v>
      </c>
      <c r="N76" s="43">
        <f t="shared" si="4"/>
        <v>0</v>
      </c>
    </row>
    <row r="77" spans="1:14">
      <c r="A77" s="22" t="s">
        <v>426</v>
      </c>
      <c r="B77" s="1" t="s">
        <v>52</v>
      </c>
      <c r="C77" s="1" t="s">
        <v>53</v>
      </c>
      <c r="D77" s="23">
        <v>0</v>
      </c>
      <c r="E77" s="23">
        <v>0</v>
      </c>
      <c r="F77" s="23">
        <v>0</v>
      </c>
      <c r="G77" s="53"/>
      <c r="H77" s="47">
        <v>0</v>
      </c>
      <c r="I77" s="47">
        <v>0</v>
      </c>
      <c r="J77" s="47">
        <v>0</v>
      </c>
      <c r="K77" s="53"/>
      <c r="L77" s="20">
        <v>0</v>
      </c>
      <c r="M77" s="4">
        <v>0</v>
      </c>
      <c r="N77" s="43">
        <f t="shared" si="4"/>
        <v>0</v>
      </c>
    </row>
    <row r="78" spans="1:14">
      <c r="A78" s="22" t="s">
        <v>427</v>
      </c>
      <c r="B78" s="1" t="s">
        <v>54</v>
      </c>
      <c r="C78" s="1" t="s">
        <v>53</v>
      </c>
      <c r="D78" s="23">
        <v>0</v>
      </c>
      <c r="E78" s="23">
        <v>0</v>
      </c>
      <c r="F78" s="23">
        <v>0</v>
      </c>
      <c r="G78" s="53"/>
      <c r="H78" s="47">
        <v>0</v>
      </c>
      <c r="I78" s="47">
        <v>0</v>
      </c>
      <c r="J78" s="47">
        <v>0</v>
      </c>
      <c r="K78" s="53"/>
      <c r="L78" s="20">
        <v>0</v>
      </c>
      <c r="M78" s="4">
        <v>0</v>
      </c>
      <c r="N78" s="43">
        <f t="shared" si="4"/>
        <v>0</v>
      </c>
    </row>
    <row r="79" spans="1:14">
      <c r="A79" s="22" t="s">
        <v>429</v>
      </c>
      <c r="B79" s="1" t="s">
        <v>57</v>
      </c>
      <c r="C79" s="1" t="s">
        <v>56</v>
      </c>
      <c r="D79" s="23">
        <v>0</v>
      </c>
      <c r="E79" s="23">
        <v>0</v>
      </c>
      <c r="F79" s="23">
        <v>0</v>
      </c>
      <c r="G79" s="53"/>
      <c r="H79" s="47">
        <v>0</v>
      </c>
      <c r="I79" s="47">
        <v>0</v>
      </c>
      <c r="J79" s="47">
        <v>0</v>
      </c>
      <c r="K79" s="53"/>
      <c r="L79" s="20">
        <v>0</v>
      </c>
      <c r="M79" s="4">
        <v>0</v>
      </c>
      <c r="N79" s="43">
        <f t="shared" si="4"/>
        <v>0</v>
      </c>
    </row>
    <row r="80" spans="1:14">
      <c r="A80" s="22" t="s">
        <v>431</v>
      </c>
      <c r="B80" s="1" t="s">
        <v>60</v>
      </c>
      <c r="C80" s="1" t="s">
        <v>59</v>
      </c>
      <c r="D80" s="23">
        <v>0</v>
      </c>
      <c r="E80" s="23">
        <v>0</v>
      </c>
      <c r="F80" s="23">
        <v>0</v>
      </c>
      <c r="G80" s="53"/>
      <c r="H80" s="47">
        <v>0</v>
      </c>
      <c r="I80" s="47">
        <v>0</v>
      </c>
      <c r="J80" s="47">
        <v>0</v>
      </c>
      <c r="K80" s="53"/>
      <c r="L80" s="20">
        <v>0</v>
      </c>
      <c r="M80" s="4">
        <v>0</v>
      </c>
      <c r="N80" s="43">
        <f t="shared" si="4"/>
        <v>0</v>
      </c>
    </row>
    <row r="81" spans="1:14">
      <c r="A81" s="22" t="s">
        <v>432</v>
      </c>
      <c r="B81" s="1" t="s">
        <v>61</v>
      </c>
      <c r="C81" s="1" t="s">
        <v>18</v>
      </c>
      <c r="D81" s="23">
        <v>0</v>
      </c>
      <c r="E81" s="23">
        <v>0</v>
      </c>
      <c r="F81" s="23">
        <v>0</v>
      </c>
      <c r="G81" s="53"/>
      <c r="H81" s="47">
        <v>0</v>
      </c>
      <c r="I81" s="47">
        <v>0</v>
      </c>
      <c r="J81" s="47">
        <v>0</v>
      </c>
      <c r="K81" s="53"/>
      <c r="L81" s="20">
        <v>0</v>
      </c>
      <c r="M81" s="4">
        <v>0</v>
      </c>
      <c r="N81" s="43">
        <f t="shared" si="4"/>
        <v>0</v>
      </c>
    </row>
    <row r="82" spans="1:14">
      <c r="A82" s="22" t="s">
        <v>433</v>
      </c>
      <c r="B82" s="1" t="s">
        <v>62</v>
      </c>
      <c r="C82" s="1" t="s">
        <v>18</v>
      </c>
      <c r="D82" s="23">
        <v>0</v>
      </c>
      <c r="E82" s="23">
        <v>0</v>
      </c>
      <c r="F82" s="23">
        <v>0</v>
      </c>
      <c r="G82" s="53"/>
      <c r="H82" s="47">
        <v>0</v>
      </c>
      <c r="I82" s="47">
        <v>0</v>
      </c>
      <c r="J82" s="47">
        <v>0</v>
      </c>
      <c r="K82" s="53"/>
      <c r="L82" s="20">
        <v>0</v>
      </c>
      <c r="M82" s="4">
        <v>0</v>
      </c>
      <c r="N82" s="43">
        <f t="shared" si="4"/>
        <v>0</v>
      </c>
    </row>
    <row r="83" spans="1:14">
      <c r="A83" s="22" t="s">
        <v>434</v>
      </c>
      <c r="B83" s="1" t="s">
        <v>63</v>
      </c>
      <c r="C83" s="1" t="s">
        <v>64</v>
      </c>
      <c r="D83" s="23">
        <v>0</v>
      </c>
      <c r="E83" s="23">
        <v>0</v>
      </c>
      <c r="F83" s="23">
        <v>0</v>
      </c>
      <c r="G83" s="53"/>
      <c r="H83" s="47">
        <v>0</v>
      </c>
      <c r="I83" s="47">
        <v>0</v>
      </c>
      <c r="J83" s="47">
        <v>0</v>
      </c>
      <c r="K83" s="53"/>
      <c r="L83" s="20">
        <v>0</v>
      </c>
      <c r="M83" s="4">
        <v>0</v>
      </c>
      <c r="N83" s="43">
        <f t="shared" si="4"/>
        <v>0</v>
      </c>
    </row>
    <row r="84" spans="1:14">
      <c r="A84" s="22" t="s">
        <v>436</v>
      </c>
      <c r="B84" s="1" t="s">
        <v>66</v>
      </c>
      <c r="C84" s="1" t="s">
        <v>67</v>
      </c>
      <c r="D84" s="23">
        <v>0</v>
      </c>
      <c r="E84" s="23">
        <v>0</v>
      </c>
      <c r="F84" s="23">
        <v>0</v>
      </c>
      <c r="G84" s="53"/>
      <c r="H84" s="47">
        <v>0</v>
      </c>
      <c r="I84" s="47">
        <v>0</v>
      </c>
      <c r="J84" s="47">
        <v>0</v>
      </c>
      <c r="K84" s="53"/>
      <c r="L84" s="20">
        <v>0</v>
      </c>
      <c r="M84" s="4">
        <v>0</v>
      </c>
      <c r="N84" s="43">
        <f t="shared" si="4"/>
        <v>0</v>
      </c>
    </row>
    <row r="85" spans="1:14">
      <c r="A85" s="22" t="s">
        <v>437</v>
      </c>
      <c r="B85" s="1" t="s">
        <v>68</v>
      </c>
      <c r="C85" s="1" t="s">
        <v>69</v>
      </c>
      <c r="D85" s="23">
        <v>0</v>
      </c>
      <c r="E85" s="23">
        <v>0</v>
      </c>
      <c r="F85" s="23">
        <v>0</v>
      </c>
      <c r="G85" s="53"/>
      <c r="H85" s="47">
        <v>0</v>
      </c>
      <c r="I85" s="47">
        <v>0</v>
      </c>
      <c r="J85" s="47">
        <v>0</v>
      </c>
      <c r="K85" s="53"/>
      <c r="L85" s="20">
        <v>0</v>
      </c>
      <c r="M85" s="4">
        <v>0</v>
      </c>
      <c r="N85" s="43">
        <f t="shared" si="4"/>
        <v>0</v>
      </c>
    </row>
    <row r="86" spans="1:14">
      <c r="A86" s="22" t="s">
        <v>440</v>
      </c>
      <c r="B86" s="1" t="s">
        <v>72</v>
      </c>
      <c r="C86" s="1" t="s">
        <v>69</v>
      </c>
      <c r="D86" s="23">
        <v>0</v>
      </c>
      <c r="E86" s="23">
        <v>0</v>
      </c>
      <c r="F86" s="23">
        <v>0</v>
      </c>
      <c r="G86" s="53"/>
      <c r="H86" s="47">
        <v>0</v>
      </c>
      <c r="I86" s="47">
        <v>0</v>
      </c>
      <c r="J86" s="47">
        <v>0</v>
      </c>
      <c r="K86" s="53"/>
      <c r="L86" s="20">
        <v>0</v>
      </c>
      <c r="M86" s="4">
        <v>0</v>
      </c>
      <c r="N86" s="43">
        <f t="shared" si="4"/>
        <v>0</v>
      </c>
    </row>
    <row r="87" spans="1:14">
      <c r="A87" s="22" t="s">
        <v>442</v>
      </c>
      <c r="B87" s="1" t="s">
        <v>74</v>
      </c>
      <c r="C87" s="1" t="s">
        <v>75</v>
      </c>
      <c r="D87" s="23">
        <v>0</v>
      </c>
      <c r="E87" s="23">
        <v>0</v>
      </c>
      <c r="F87" s="23">
        <v>0</v>
      </c>
      <c r="G87" s="53"/>
      <c r="H87" s="47">
        <v>0</v>
      </c>
      <c r="I87" s="47">
        <v>0</v>
      </c>
      <c r="J87" s="47">
        <v>0</v>
      </c>
      <c r="K87" s="53"/>
      <c r="L87" s="20">
        <v>0</v>
      </c>
      <c r="M87" s="4">
        <v>0</v>
      </c>
      <c r="N87" s="43">
        <f t="shared" si="4"/>
        <v>0</v>
      </c>
    </row>
    <row r="88" spans="1:14">
      <c r="A88" s="22" t="s">
        <v>444</v>
      </c>
      <c r="B88" s="1" t="s">
        <v>77</v>
      </c>
      <c r="C88" s="1" t="s">
        <v>78</v>
      </c>
      <c r="D88" s="23">
        <v>0</v>
      </c>
      <c r="E88" s="23">
        <v>0</v>
      </c>
      <c r="F88" s="23">
        <v>0</v>
      </c>
      <c r="G88" s="53"/>
      <c r="H88" s="47">
        <v>0</v>
      </c>
      <c r="I88" s="47">
        <v>0</v>
      </c>
      <c r="J88" s="47">
        <v>0</v>
      </c>
      <c r="K88" s="53"/>
      <c r="L88" s="20">
        <v>0</v>
      </c>
      <c r="M88" s="4">
        <v>0</v>
      </c>
      <c r="N88" s="43">
        <f t="shared" si="4"/>
        <v>0</v>
      </c>
    </row>
    <row r="89" spans="1:14">
      <c r="A89" s="22" t="s">
        <v>446</v>
      </c>
      <c r="B89" s="1" t="s">
        <v>81</v>
      </c>
      <c r="C89" s="1" t="s">
        <v>80</v>
      </c>
      <c r="D89" s="23">
        <v>0</v>
      </c>
      <c r="E89" s="23">
        <v>0</v>
      </c>
      <c r="F89" s="23">
        <v>0</v>
      </c>
      <c r="G89" s="53"/>
      <c r="H89" s="47">
        <v>0</v>
      </c>
      <c r="I89" s="47">
        <v>0</v>
      </c>
      <c r="J89" s="47">
        <v>0</v>
      </c>
      <c r="K89" s="53"/>
      <c r="L89" s="20">
        <v>0</v>
      </c>
      <c r="M89" s="4">
        <v>0</v>
      </c>
      <c r="N89" s="43">
        <f t="shared" si="4"/>
        <v>0</v>
      </c>
    </row>
    <row r="90" spans="1:14">
      <c r="A90" s="22" t="s">
        <v>447</v>
      </c>
      <c r="B90" s="1" t="s">
        <v>82</v>
      </c>
      <c r="C90" s="1" t="s">
        <v>83</v>
      </c>
      <c r="D90" s="23">
        <v>0</v>
      </c>
      <c r="E90" s="23">
        <v>0</v>
      </c>
      <c r="F90" s="23">
        <v>0</v>
      </c>
      <c r="G90" s="53"/>
      <c r="H90" s="47">
        <v>0</v>
      </c>
      <c r="I90" s="47">
        <v>0</v>
      </c>
      <c r="J90" s="47">
        <v>0</v>
      </c>
      <c r="K90" s="53"/>
      <c r="L90" s="20">
        <v>0</v>
      </c>
      <c r="M90" s="4">
        <v>0</v>
      </c>
      <c r="N90" s="43">
        <f t="shared" si="4"/>
        <v>0</v>
      </c>
    </row>
    <row r="91" spans="1:14">
      <c r="A91" s="22" t="s">
        <v>448</v>
      </c>
      <c r="B91" s="1" t="s">
        <v>84</v>
      </c>
      <c r="C91" s="1" t="s">
        <v>83</v>
      </c>
      <c r="D91" s="23">
        <v>0</v>
      </c>
      <c r="E91" s="23">
        <v>0</v>
      </c>
      <c r="F91" s="23">
        <v>0</v>
      </c>
      <c r="G91" s="53"/>
      <c r="H91" s="47">
        <v>0</v>
      </c>
      <c r="I91" s="47">
        <v>0</v>
      </c>
      <c r="J91" s="47">
        <v>0</v>
      </c>
      <c r="K91" s="53"/>
      <c r="L91" s="20">
        <v>0</v>
      </c>
      <c r="M91" s="4">
        <v>0</v>
      </c>
      <c r="N91" s="43">
        <f t="shared" si="4"/>
        <v>0</v>
      </c>
    </row>
    <row r="92" spans="1:14">
      <c r="A92" s="22" t="s">
        <v>450</v>
      </c>
      <c r="B92" s="1" t="s">
        <v>87</v>
      </c>
      <c r="C92" s="1" t="s">
        <v>86</v>
      </c>
      <c r="D92" s="23">
        <v>0</v>
      </c>
      <c r="E92" s="23">
        <v>0</v>
      </c>
      <c r="F92" s="23">
        <v>0</v>
      </c>
      <c r="G92" s="53"/>
      <c r="H92" s="47">
        <v>0</v>
      </c>
      <c r="I92" s="47">
        <v>0</v>
      </c>
      <c r="J92" s="47">
        <v>0</v>
      </c>
      <c r="K92" s="53"/>
      <c r="L92" s="20">
        <v>0</v>
      </c>
      <c r="M92" s="4">
        <v>0</v>
      </c>
      <c r="N92" s="43">
        <f t="shared" si="4"/>
        <v>0</v>
      </c>
    </row>
    <row r="93" spans="1:14">
      <c r="A93" s="22" t="s">
        <v>451</v>
      </c>
      <c r="B93" s="1" t="s">
        <v>88</v>
      </c>
      <c r="C93" s="1" t="s">
        <v>86</v>
      </c>
      <c r="D93" s="23">
        <v>0</v>
      </c>
      <c r="E93" s="23">
        <v>0</v>
      </c>
      <c r="F93" s="23">
        <v>0</v>
      </c>
      <c r="G93" s="53"/>
      <c r="H93" s="47">
        <v>0</v>
      </c>
      <c r="I93" s="47">
        <v>0</v>
      </c>
      <c r="J93" s="47">
        <v>0</v>
      </c>
      <c r="K93" s="53"/>
      <c r="L93" s="20">
        <v>0</v>
      </c>
      <c r="M93" s="4">
        <v>0</v>
      </c>
      <c r="N93" s="43">
        <f t="shared" si="4"/>
        <v>0</v>
      </c>
    </row>
    <row r="94" spans="1:14">
      <c r="A94" s="22" t="s">
        <v>452</v>
      </c>
      <c r="B94" s="1" t="s">
        <v>89</v>
      </c>
      <c r="C94" s="1" t="s">
        <v>90</v>
      </c>
      <c r="D94" s="23">
        <v>0</v>
      </c>
      <c r="E94" s="23">
        <v>0</v>
      </c>
      <c r="F94" s="23">
        <v>0</v>
      </c>
      <c r="G94" s="53"/>
      <c r="H94" s="47">
        <v>0</v>
      </c>
      <c r="I94" s="47">
        <v>0</v>
      </c>
      <c r="J94" s="47">
        <v>0</v>
      </c>
      <c r="K94" s="53"/>
      <c r="L94" s="20">
        <v>0</v>
      </c>
      <c r="M94" s="4">
        <v>0</v>
      </c>
      <c r="N94" s="43">
        <f t="shared" si="4"/>
        <v>0</v>
      </c>
    </row>
    <row r="95" spans="1:14">
      <c r="A95" s="22" t="s">
        <v>457</v>
      </c>
      <c r="B95" s="1" t="s">
        <v>95</v>
      </c>
      <c r="C95" s="1" t="s">
        <v>96</v>
      </c>
      <c r="D95" s="23">
        <v>0</v>
      </c>
      <c r="E95" s="23">
        <v>0</v>
      </c>
      <c r="F95" s="23">
        <v>5976</v>
      </c>
      <c r="G95" s="53"/>
      <c r="H95" s="47">
        <v>0</v>
      </c>
      <c r="I95" s="47">
        <v>0</v>
      </c>
      <c r="J95" s="47">
        <v>5976</v>
      </c>
      <c r="K95" s="53"/>
      <c r="L95" s="20">
        <v>5378</v>
      </c>
      <c r="M95" s="4">
        <v>5378</v>
      </c>
      <c r="N95" s="43">
        <f t="shared" si="4"/>
        <v>0</v>
      </c>
    </row>
    <row r="96" spans="1:14">
      <c r="A96" s="22" t="s">
        <v>458</v>
      </c>
      <c r="B96" s="1" t="s">
        <v>97</v>
      </c>
      <c r="C96" s="1" t="s">
        <v>96</v>
      </c>
      <c r="D96" s="23">
        <v>0</v>
      </c>
      <c r="E96" s="23">
        <v>0</v>
      </c>
      <c r="F96" s="23">
        <v>4858</v>
      </c>
      <c r="G96" s="53"/>
      <c r="H96" s="47">
        <v>0</v>
      </c>
      <c r="I96" s="47">
        <v>0</v>
      </c>
      <c r="J96" s="47">
        <v>4858</v>
      </c>
      <c r="K96" s="53"/>
      <c r="L96" s="20">
        <v>4372</v>
      </c>
      <c r="M96" s="4">
        <v>4372</v>
      </c>
      <c r="N96" s="43">
        <f t="shared" si="4"/>
        <v>0</v>
      </c>
    </row>
    <row r="97" spans="1:14">
      <c r="A97" s="22" t="s">
        <v>459</v>
      </c>
      <c r="B97" s="1" t="s">
        <v>98</v>
      </c>
      <c r="C97" s="1" t="s">
        <v>96</v>
      </c>
      <c r="D97" s="23">
        <v>0</v>
      </c>
      <c r="E97" s="23">
        <v>0</v>
      </c>
      <c r="F97" s="23">
        <v>0</v>
      </c>
      <c r="G97" s="53"/>
      <c r="H97" s="47">
        <v>0</v>
      </c>
      <c r="I97" s="47">
        <v>0</v>
      </c>
      <c r="J97" s="47">
        <v>0</v>
      </c>
      <c r="K97" s="53"/>
      <c r="L97" s="20">
        <v>0</v>
      </c>
      <c r="M97" s="4">
        <v>0</v>
      </c>
      <c r="N97" s="43">
        <f t="shared" si="4"/>
        <v>0</v>
      </c>
    </row>
    <row r="98" spans="1:14">
      <c r="A98" s="22" t="s">
        <v>460</v>
      </c>
      <c r="B98" s="1" t="s">
        <v>99</v>
      </c>
      <c r="C98" s="1" t="s">
        <v>100</v>
      </c>
      <c r="D98" s="23">
        <v>0</v>
      </c>
      <c r="E98" s="23">
        <v>0</v>
      </c>
      <c r="F98" s="23">
        <v>0</v>
      </c>
      <c r="G98" s="53"/>
      <c r="H98" s="47">
        <v>0</v>
      </c>
      <c r="I98" s="47">
        <v>0</v>
      </c>
      <c r="J98" s="47">
        <v>0</v>
      </c>
      <c r="K98" s="53"/>
      <c r="L98" s="20">
        <v>0</v>
      </c>
      <c r="M98" s="4">
        <v>0</v>
      </c>
      <c r="N98" s="43">
        <f t="shared" si="4"/>
        <v>0</v>
      </c>
    </row>
    <row r="99" spans="1:14">
      <c r="A99" s="22" t="s">
        <v>461</v>
      </c>
      <c r="B99" s="1" t="s">
        <v>101</v>
      </c>
      <c r="C99" s="1" t="s">
        <v>100</v>
      </c>
      <c r="D99" s="23">
        <v>0</v>
      </c>
      <c r="E99" s="23">
        <v>0</v>
      </c>
      <c r="F99" s="23">
        <v>0</v>
      </c>
      <c r="G99" s="53"/>
      <c r="H99" s="47">
        <v>0</v>
      </c>
      <c r="I99" s="47">
        <v>0</v>
      </c>
      <c r="J99" s="47">
        <v>0</v>
      </c>
      <c r="K99" s="53"/>
      <c r="L99" s="20">
        <v>0</v>
      </c>
      <c r="M99" s="4">
        <v>0</v>
      </c>
      <c r="N99" s="43">
        <f t="shared" si="4"/>
        <v>0</v>
      </c>
    </row>
    <row r="100" spans="1:14">
      <c r="A100" s="22" t="s">
        <v>462</v>
      </c>
      <c r="B100" s="1" t="s">
        <v>102</v>
      </c>
      <c r="C100" s="1" t="s">
        <v>103</v>
      </c>
      <c r="D100" s="23">
        <v>0</v>
      </c>
      <c r="E100" s="23">
        <v>0</v>
      </c>
      <c r="F100" s="23">
        <v>0</v>
      </c>
      <c r="G100" s="53"/>
      <c r="H100" s="47">
        <v>0</v>
      </c>
      <c r="I100" s="47">
        <v>0</v>
      </c>
      <c r="J100" s="47">
        <v>0</v>
      </c>
      <c r="K100" s="53"/>
      <c r="L100" s="20">
        <v>0</v>
      </c>
      <c r="M100" s="4">
        <v>0</v>
      </c>
      <c r="N100" s="43">
        <f t="shared" si="4"/>
        <v>0</v>
      </c>
    </row>
    <row r="101" spans="1:14">
      <c r="A101" s="22" t="s">
        <v>463</v>
      </c>
      <c r="B101" s="1" t="s">
        <v>104</v>
      </c>
      <c r="C101" s="1" t="s">
        <v>103</v>
      </c>
      <c r="D101" s="23">
        <v>2263</v>
      </c>
      <c r="E101" s="23">
        <v>0</v>
      </c>
      <c r="F101" s="23">
        <v>0</v>
      </c>
      <c r="G101" s="53"/>
      <c r="H101" s="47">
        <v>2263</v>
      </c>
      <c r="I101" s="47">
        <v>0</v>
      </c>
      <c r="J101" s="47">
        <v>0</v>
      </c>
      <c r="K101" s="53"/>
      <c r="L101" s="20">
        <v>3281</v>
      </c>
      <c r="M101" s="4">
        <v>3281</v>
      </c>
      <c r="N101" s="43">
        <f t="shared" si="4"/>
        <v>0</v>
      </c>
    </row>
    <row r="102" spans="1:14">
      <c r="A102" s="22" t="s">
        <v>464</v>
      </c>
      <c r="B102" s="1" t="s">
        <v>105</v>
      </c>
      <c r="C102" s="1" t="s">
        <v>103</v>
      </c>
      <c r="D102" s="23">
        <v>0</v>
      </c>
      <c r="E102" s="23">
        <v>0</v>
      </c>
      <c r="F102" s="23">
        <v>0</v>
      </c>
      <c r="G102" s="53"/>
      <c r="H102" s="47">
        <v>0</v>
      </c>
      <c r="I102" s="47">
        <v>0</v>
      </c>
      <c r="J102" s="47">
        <v>0</v>
      </c>
      <c r="K102" s="53"/>
      <c r="L102" s="20">
        <v>0</v>
      </c>
      <c r="M102" s="4">
        <v>0</v>
      </c>
      <c r="N102" s="43">
        <f t="shared" si="4"/>
        <v>0</v>
      </c>
    </row>
    <row r="103" spans="1:14">
      <c r="A103" s="22" t="s">
        <v>469</v>
      </c>
      <c r="B103" s="1" t="s">
        <v>111</v>
      </c>
      <c r="C103" s="1" t="s">
        <v>107</v>
      </c>
      <c r="D103" s="23">
        <v>0</v>
      </c>
      <c r="E103" s="23">
        <v>0</v>
      </c>
      <c r="F103" s="23">
        <v>0</v>
      </c>
      <c r="G103" s="53"/>
      <c r="H103" s="47">
        <v>0</v>
      </c>
      <c r="I103" s="47">
        <v>0</v>
      </c>
      <c r="J103" s="47">
        <v>0</v>
      </c>
      <c r="K103" s="53"/>
      <c r="L103" s="20">
        <v>0</v>
      </c>
      <c r="M103" s="4">
        <v>0</v>
      </c>
      <c r="N103" s="43">
        <f t="shared" si="4"/>
        <v>0</v>
      </c>
    </row>
    <row r="104" spans="1:14">
      <c r="A104" s="22" t="s">
        <v>470</v>
      </c>
      <c r="B104" s="1" t="s">
        <v>112</v>
      </c>
      <c r="C104" s="1" t="s">
        <v>107</v>
      </c>
      <c r="D104" s="23">
        <v>0</v>
      </c>
      <c r="E104" s="23">
        <v>0</v>
      </c>
      <c r="F104" s="23">
        <v>0</v>
      </c>
      <c r="G104" s="53"/>
      <c r="H104" s="47">
        <v>0</v>
      </c>
      <c r="I104" s="47">
        <v>0</v>
      </c>
      <c r="J104" s="47">
        <v>0</v>
      </c>
      <c r="K104" s="53"/>
      <c r="L104" s="20">
        <v>0</v>
      </c>
      <c r="M104" s="4">
        <v>0</v>
      </c>
      <c r="N104" s="43">
        <f t="shared" si="4"/>
        <v>0</v>
      </c>
    </row>
    <row r="105" spans="1:14">
      <c r="A105" s="22" t="s">
        <v>474</v>
      </c>
      <c r="B105" s="1" t="s">
        <v>116</v>
      </c>
      <c r="C105" s="1" t="s">
        <v>107</v>
      </c>
      <c r="D105" s="23">
        <v>0</v>
      </c>
      <c r="E105" s="23">
        <v>0</v>
      </c>
      <c r="F105" s="23">
        <v>0</v>
      </c>
      <c r="G105" s="53"/>
      <c r="H105" s="47">
        <v>0</v>
      </c>
      <c r="I105" s="47">
        <v>0</v>
      </c>
      <c r="J105" s="47">
        <v>0</v>
      </c>
      <c r="K105" s="53"/>
      <c r="L105" s="20">
        <v>0</v>
      </c>
      <c r="M105" s="4">
        <v>0</v>
      </c>
      <c r="N105" s="43">
        <f t="shared" si="4"/>
        <v>0</v>
      </c>
    </row>
    <row r="106" spans="1:14">
      <c r="A106" s="22" t="s">
        <v>475</v>
      </c>
      <c r="B106" s="1" t="s">
        <v>117</v>
      </c>
      <c r="C106" s="1" t="s">
        <v>118</v>
      </c>
      <c r="D106" s="23">
        <v>0</v>
      </c>
      <c r="E106" s="23">
        <v>0</v>
      </c>
      <c r="F106" s="23">
        <v>0</v>
      </c>
      <c r="G106" s="53"/>
      <c r="H106" s="47">
        <v>0</v>
      </c>
      <c r="I106" s="47">
        <v>0</v>
      </c>
      <c r="J106" s="47">
        <v>0</v>
      </c>
      <c r="K106" s="53"/>
      <c r="L106" s="20">
        <v>0</v>
      </c>
      <c r="M106" s="4">
        <v>0</v>
      </c>
      <c r="N106" s="43">
        <f t="shared" si="4"/>
        <v>0</v>
      </c>
    </row>
    <row r="107" spans="1:14">
      <c r="A107" s="22" t="s">
        <v>476</v>
      </c>
      <c r="B107" s="1" t="s">
        <v>119</v>
      </c>
      <c r="C107" s="1" t="s">
        <v>118</v>
      </c>
      <c r="D107" s="23">
        <v>0</v>
      </c>
      <c r="E107" s="23">
        <v>0</v>
      </c>
      <c r="F107" s="23">
        <v>0</v>
      </c>
      <c r="G107" s="53"/>
      <c r="H107" s="47">
        <v>0</v>
      </c>
      <c r="I107" s="47">
        <v>0</v>
      </c>
      <c r="J107" s="47">
        <v>0</v>
      </c>
      <c r="K107" s="53"/>
      <c r="L107" s="20">
        <v>0</v>
      </c>
      <c r="M107" s="4">
        <v>0</v>
      </c>
      <c r="N107" s="43">
        <f t="shared" si="4"/>
        <v>0</v>
      </c>
    </row>
    <row r="108" spans="1:14">
      <c r="A108" s="22" t="s">
        <v>477</v>
      </c>
      <c r="B108" s="1" t="s">
        <v>120</v>
      </c>
      <c r="C108" s="1" t="s">
        <v>118</v>
      </c>
      <c r="D108" s="23">
        <v>0</v>
      </c>
      <c r="E108" s="23">
        <v>0</v>
      </c>
      <c r="F108" s="23">
        <v>0</v>
      </c>
      <c r="G108" s="53"/>
      <c r="H108" s="47">
        <v>0</v>
      </c>
      <c r="I108" s="47">
        <v>0</v>
      </c>
      <c r="J108" s="47">
        <v>0</v>
      </c>
      <c r="K108" s="53"/>
      <c r="L108" s="20">
        <v>0</v>
      </c>
      <c r="M108" s="4">
        <v>0</v>
      </c>
      <c r="N108" s="43">
        <f t="shared" si="4"/>
        <v>0</v>
      </c>
    </row>
    <row r="109" spans="1:14">
      <c r="A109" s="22" t="s">
        <v>478</v>
      </c>
      <c r="B109" s="1" t="s">
        <v>121</v>
      </c>
      <c r="C109" s="1" t="s">
        <v>122</v>
      </c>
      <c r="D109" s="23">
        <v>0</v>
      </c>
      <c r="E109" s="23">
        <v>0</v>
      </c>
      <c r="F109" s="23">
        <v>0</v>
      </c>
      <c r="G109" s="53"/>
      <c r="H109" s="47">
        <v>0</v>
      </c>
      <c r="I109" s="47">
        <v>0</v>
      </c>
      <c r="J109" s="47">
        <v>0</v>
      </c>
      <c r="K109" s="53"/>
      <c r="L109" s="20">
        <v>0</v>
      </c>
      <c r="M109" s="4">
        <v>0</v>
      </c>
      <c r="N109" s="43">
        <f t="shared" si="4"/>
        <v>0</v>
      </c>
    </row>
    <row r="110" spans="1:14">
      <c r="A110" s="22" t="s">
        <v>479</v>
      </c>
      <c r="B110" s="1" t="s">
        <v>123</v>
      </c>
      <c r="C110" s="1" t="s">
        <v>122</v>
      </c>
      <c r="D110" s="23">
        <v>0</v>
      </c>
      <c r="E110" s="23">
        <v>0</v>
      </c>
      <c r="F110" s="23">
        <v>0</v>
      </c>
      <c r="G110" s="53"/>
      <c r="H110" s="47">
        <v>0</v>
      </c>
      <c r="I110" s="47">
        <v>0</v>
      </c>
      <c r="J110" s="47">
        <v>0</v>
      </c>
      <c r="K110" s="53"/>
      <c r="L110" s="20">
        <v>0</v>
      </c>
      <c r="M110" s="4">
        <v>0</v>
      </c>
      <c r="N110" s="43">
        <f t="shared" si="4"/>
        <v>0</v>
      </c>
    </row>
    <row r="111" spans="1:14">
      <c r="A111" s="22" t="s">
        <v>480</v>
      </c>
      <c r="B111" s="1" t="s">
        <v>124</v>
      </c>
      <c r="C111" s="1" t="s">
        <v>125</v>
      </c>
      <c r="D111" s="23">
        <v>0</v>
      </c>
      <c r="E111" s="23">
        <v>0</v>
      </c>
      <c r="F111" s="23">
        <v>0</v>
      </c>
      <c r="G111" s="53"/>
      <c r="H111" s="47">
        <v>0</v>
      </c>
      <c r="I111" s="47">
        <v>0</v>
      </c>
      <c r="J111" s="47">
        <v>0</v>
      </c>
      <c r="K111" s="53"/>
      <c r="L111" s="20">
        <v>0</v>
      </c>
      <c r="M111" s="4">
        <v>0</v>
      </c>
      <c r="N111" s="43">
        <f t="shared" si="4"/>
        <v>0</v>
      </c>
    </row>
    <row r="112" spans="1:14">
      <c r="A112" s="22" t="s">
        <v>481</v>
      </c>
      <c r="B112" s="1" t="s">
        <v>126</v>
      </c>
      <c r="C112" s="1" t="s">
        <v>125</v>
      </c>
      <c r="D112" s="23">
        <v>0</v>
      </c>
      <c r="E112" s="23">
        <v>0</v>
      </c>
      <c r="F112" s="23">
        <v>0</v>
      </c>
      <c r="G112" s="53"/>
      <c r="H112" s="47">
        <v>0</v>
      </c>
      <c r="I112" s="47">
        <v>0</v>
      </c>
      <c r="J112" s="47">
        <v>0</v>
      </c>
      <c r="K112" s="53"/>
      <c r="L112" s="20">
        <v>0</v>
      </c>
      <c r="M112" s="4">
        <v>0</v>
      </c>
      <c r="N112" s="43">
        <f t="shared" si="4"/>
        <v>0</v>
      </c>
    </row>
    <row r="113" spans="1:14">
      <c r="A113" s="22" t="s">
        <v>482</v>
      </c>
      <c r="B113" s="1" t="s">
        <v>127</v>
      </c>
      <c r="C113" s="1" t="s">
        <v>128</v>
      </c>
      <c r="D113" s="23">
        <v>0</v>
      </c>
      <c r="E113" s="23">
        <v>0</v>
      </c>
      <c r="F113" s="23">
        <v>0</v>
      </c>
      <c r="G113" s="53"/>
      <c r="H113" s="47">
        <v>0</v>
      </c>
      <c r="I113" s="47">
        <v>0</v>
      </c>
      <c r="J113" s="47">
        <v>0</v>
      </c>
      <c r="K113" s="53"/>
      <c r="L113" s="20">
        <v>0</v>
      </c>
      <c r="M113" s="4">
        <v>0</v>
      </c>
      <c r="N113" s="43">
        <f t="shared" si="4"/>
        <v>0</v>
      </c>
    </row>
    <row r="114" spans="1:14">
      <c r="A114" s="22" t="s">
        <v>483</v>
      </c>
      <c r="B114" s="1" t="s">
        <v>129</v>
      </c>
      <c r="C114" s="1" t="s">
        <v>130</v>
      </c>
      <c r="D114" s="23">
        <v>0</v>
      </c>
      <c r="E114" s="23">
        <v>0</v>
      </c>
      <c r="F114" s="23">
        <v>0</v>
      </c>
      <c r="G114" s="53"/>
      <c r="H114" s="47">
        <v>0</v>
      </c>
      <c r="I114" s="47">
        <v>0</v>
      </c>
      <c r="J114" s="47">
        <v>0</v>
      </c>
      <c r="K114" s="53"/>
      <c r="L114" s="20">
        <v>0</v>
      </c>
      <c r="M114" s="4">
        <v>0</v>
      </c>
      <c r="N114" s="43">
        <f t="shared" si="4"/>
        <v>0</v>
      </c>
    </row>
    <row r="115" spans="1:14">
      <c r="A115" s="22" t="s">
        <v>484</v>
      </c>
      <c r="B115" s="1" t="s">
        <v>131</v>
      </c>
      <c r="C115" s="1" t="s">
        <v>130</v>
      </c>
      <c r="D115" s="23">
        <v>0</v>
      </c>
      <c r="E115" s="23">
        <v>0</v>
      </c>
      <c r="F115" s="23">
        <v>0</v>
      </c>
      <c r="G115" s="53"/>
      <c r="H115" s="47">
        <v>0</v>
      </c>
      <c r="I115" s="47">
        <v>0</v>
      </c>
      <c r="J115" s="47">
        <v>0</v>
      </c>
      <c r="K115" s="53"/>
      <c r="L115" s="20">
        <v>0</v>
      </c>
      <c r="M115" s="4">
        <v>0</v>
      </c>
      <c r="N115" s="43">
        <f t="shared" si="4"/>
        <v>0</v>
      </c>
    </row>
    <row r="116" spans="1:14">
      <c r="A116" s="22" t="s">
        <v>485</v>
      </c>
      <c r="B116" s="1" t="s">
        <v>132</v>
      </c>
      <c r="C116" s="1" t="s">
        <v>133</v>
      </c>
      <c r="D116" s="23">
        <v>0</v>
      </c>
      <c r="E116" s="23">
        <v>0</v>
      </c>
      <c r="F116" s="23">
        <v>0</v>
      </c>
      <c r="G116" s="53"/>
      <c r="H116" s="47">
        <v>0</v>
      </c>
      <c r="I116" s="47">
        <v>0</v>
      </c>
      <c r="J116" s="47">
        <v>0</v>
      </c>
      <c r="K116" s="53"/>
      <c r="L116" s="20">
        <v>0</v>
      </c>
      <c r="M116" s="4">
        <v>0</v>
      </c>
      <c r="N116" s="43">
        <f t="shared" si="4"/>
        <v>0</v>
      </c>
    </row>
    <row r="117" spans="1:14">
      <c r="A117" s="22" t="s">
        <v>487</v>
      </c>
      <c r="B117" s="1" t="s">
        <v>136</v>
      </c>
      <c r="C117" s="1" t="s">
        <v>135</v>
      </c>
      <c r="D117" s="23">
        <v>0</v>
      </c>
      <c r="E117" s="23">
        <v>0</v>
      </c>
      <c r="F117" s="23">
        <v>0</v>
      </c>
      <c r="G117" s="53"/>
      <c r="H117" s="47">
        <v>0</v>
      </c>
      <c r="I117" s="47">
        <v>0</v>
      </c>
      <c r="J117" s="47">
        <v>0</v>
      </c>
      <c r="K117" s="53"/>
      <c r="L117" s="20">
        <v>0</v>
      </c>
      <c r="M117" s="4">
        <v>0</v>
      </c>
      <c r="N117" s="43">
        <f t="shared" si="4"/>
        <v>0</v>
      </c>
    </row>
    <row r="118" spans="1:14">
      <c r="A118" s="22" t="s">
        <v>492</v>
      </c>
      <c r="B118" s="1" t="s">
        <v>142</v>
      </c>
      <c r="C118" s="1" t="s">
        <v>143</v>
      </c>
      <c r="D118" s="23">
        <v>0</v>
      </c>
      <c r="E118" s="23">
        <v>0</v>
      </c>
      <c r="F118" s="23">
        <v>0</v>
      </c>
      <c r="G118" s="53"/>
      <c r="H118" s="47">
        <v>0</v>
      </c>
      <c r="I118" s="47">
        <v>0</v>
      </c>
      <c r="J118" s="47">
        <v>0</v>
      </c>
      <c r="K118" s="53"/>
      <c r="L118" s="20">
        <v>0</v>
      </c>
      <c r="M118" s="4">
        <v>0</v>
      </c>
      <c r="N118" s="43">
        <f t="shared" si="4"/>
        <v>0</v>
      </c>
    </row>
    <row r="119" spans="1:14">
      <c r="A119" s="22" t="s">
        <v>493</v>
      </c>
      <c r="B119" s="1" t="s">
        <v>144</v>
      </c>
      <c r="C119" s="1" t="s">
        <v>143</v>
      </c>
      <c r="D119" s="23">
        <v>0</v>
      </c>
      <c r="E119" s="23">
        <v>0</v>
      </c>
      <c r="F119" s="23">
        <v>0</v>
      </c>
      <c r="G119" s="53"/>
      <c r="H119" s="47">
        <v>0</v>
      </c>
      <c r="I119" s="47">
        <v>0</v>
      </c>
      <c r="J119" s="47">
        <v>0</v>
      </c>
      <c r="K119" s="53"/>
      <c r="L119" s="20">
        <v>0</v>
      </c>
      <c r="M119" s="4">
        <v>0</v>
      </c>
      <c r="N119" s="43">
        <f t="shared" si="4"/>
        <v>0</v>
      </c>
    </row>
    <row r="120" spans="1:14">
      <c r="A120" s="22" t="s">
        <v>494</v>
      </c>
      <c r="B120" s="1" t="s">
        <v>145</v>
      </c>
      <c r="C120" s="1" t="s">
        <v>143</v>
      </c>
      <c r="D120" s="23">
        <v>0</v>
      </c>
      <c r="E120" s="23">
        <v>0</v>
      </c>
      <c r="F120" s="23">
        <v>0</v>
      </c>
      <c r="G120" s="53"/>
      <c r="H120" s="47">
        <v>0</v>
      </c>
      <c r="I120" s="47">
        <v>0</v>
      </c>
      <c r="J120" s="47">
        <v>0</v>
      </c>
      <c r="K120" s="53"/>
      <c r="L120" s="20">
        <v>0</v>
      </c>
      <c r="M120" s="4">
        <v>0</v>
      </c>
      <c r="N120" s="43">
        <f t="shared" si="4"/>
        <v>0</v>
      </c>
    </row>
    <row r="121" spans="1:14">
      <c r="A121" s="22" t="s">
        <v>495</v>
      </c>
      <c r="B121" s="1" t="s">
        <v>146</v>
      </c>
      <c r="C121" s="1" t="s">
        <v>147</v>
      </c>
      <c r="D121" s="23">
        <v>0</v>
      </c>
      <c r="E121" s="23">
        <v>0</v>
      </c>
      <c r="F121" s="23">
        <v>0</v>
      </c>
      <c r="G121" s="53"/>
      <c r="H121" s="47">
        <v>0</v>
      </c>
      <c r="I121" s="47">
        <v>0</v>
      </c>
      <c r="J121" s="47">
        <v>0</v>
      </c>
      <c r="K121" s="53"/>
      <c r="L121" s="20">
        <v>0</v>
      </c>
      <c r="M121" s="4">
        <v>0</v>
      </c>
      <c r="N121" s="43">
        <f t="shared" si="4"/>
        <v>0</v>
      </c>
    </row>
    <row r="122" spans="1:14">
      <c r="A122" s="22" t="s">
        <v>496</v>
      </c>
      <c r="B122" s="1" t="s">
        <v>148</v>
      </c>
      <c r="C122" s="1" t="s">
        <v>10</v>
      </c>
      <c r="D122" s="23">
        <v>0</v>
      </c>
      <c r="E122" s="23">
        <v>0</v>
      </c>
      <c r="F122" s="23">
        <v>0</v>
      </c>
      <c r="G122" s="53"/>
      <c r="H122" s="47">
        <v>0</v>
      </c>
      <c r="I122" s="47">
        <v>0</v>
      </c>
      <c r="J122" s="47">
        <v>0</v>
      </c>
      <c r="K122" s="53"/>
      <c r="L122" s="20">
        <v>0</v>
      </c>
      <c r="M122" s="4">
        <v>0</v>
      </c>
      <c r="N122" s="43">
        <f t="shared" si="4"/>
        <v>0</v>
      </c>
    </row>
    <row r="123" spans="1:14">
      <c r="A123" s="22" t="s">
        <v>497</v>
      </c>
      <c r="B123" s="1" t="s">
        <v>149</v>
      </c>
      <c r="C123" s="1" t="s">
        <v>150</v>
      </c>
      <c r="D123" s="23">
        <v>0</v>
      </c>
      <c r="E123" s="23">
        <v>0</v>
      </c>
      <c r="F123" s="23">
        <v>0</v>
      </c>
      <c r="G123" s="53"/>
      <c r="H123" s="47">
        <v>0</v>
      </c>
      <c r="I123" s="47">
        <v>0</v>
      </c>
      <c r="J123" s="47">
        <v>0</v>
      </c>
      <c r="K123" s="53"/>
      <c r="L123" s="20">
        <v>0</v>
      </c>
      <c r="M123" s="4">
        <v>0</v>
      </c>
      <c r="N123" s="43">
        <f t="shared" si="4"/>
        <v>0</v>
      </c>
    </row>
    <row r="124" spans="1:14">
      <c r="A124" s="22" t="s">
        <v>498</v>
      </c>
      <c r="B124" s="1" t="s">
        <v>151</v>
      </c>
      <c r="C124" s="1" t="s">
        <v>150</v>
      </c>
      <c r="D124" s="23">
        <v>0</v>
      </c>
      <c r="E124" s="23">
        <v>0</v>
      </c>
      <c r="F124" s="23">
        <v>0</v>
      </c>
      <c r="G124" s="53"/>
      <c r="H124" s="47">
        <v>0</v>
      </c>
      <c r="I124" s="47">
        <v>0</v>
      </c>
      <c r="J124" s="47">
        <v>0</v>
      </c>
      <c r="K124" s="53"/>
      <c r="L124" s="20">
        <v>0</v>
      </c>
      <c r="M124" s="4">
        <v>0</v>
      </c>
      <c r="N124" s="43">
        <f t="shared" si="4"/>
        <v>0</v>
      </c>
    </row>
    <row r="125" spans="1:14">
      <c r="A125" s="22" t="s">
        <v>499</v>
      </c>
      <c r="B125" s="1" t="s">
        <v>152</v>
      </c>
      <c r="C125" s="1" t="s">
        <v>153</v>
      </c>
      <c r="D125" s="23">
        <v>0</v>
      </c>
      <c r="E125" s="23">
        <v>0</v>
      </c>
      <c r="F125" s="23">
        <v>0</v>
      </c>
      <c r="G125" s="53"/>
      <c r="H125" s="47">
        <v>0</v>
      </c>
      <c r="I125" s="47">
        <v>0</v>
      </c>
      <c r="J125" s="47">
        <v>0</v>
      </c>
      <c r="K125" s="53"/>
      <c r="L125" s="20">
        <v>0</v>
      </c>
      <c r="M125" s="4">
        <v>0</v>
      </c>
      <c r="N125" s="43">
        <f t="shared" si="4"/>
        <v>0</v>
      </c>
    </row>
    <row r="126" spans="1:14">
      <c r="A126" s="22" t="s">
        <v>500</v>
      </c>
      <c r="B126" s="1" t="s">
        <v>154</v>
      </c>
      <c r="C126" s="1" t="s">
        <v>14</v>
      </c>
      <c r="D126" s="23">
        <v>0</v>
      </c>
      <c r="E126" s="23">
        <v>0</v>
      </c>
      <c r="F126" s="23">
        <v>0</v>
      </c>
      <c r="G126" s="53"/>
      <c r="H126" s="47">
        <v>0</v>
      </c>
      <c r="I126" s="47">
        <v>0</v>
      </c>
      <c r="J126" s="47">
        <v>0</v>
      </c>
      <c r="K126" s="53"/>
      <c r="L126" s="20">
        <v>0</v>
      </c>
      <c r="M126" s="4">
        <v>0</v>
      </c>
      <c r="N126" s="43">
        <f t="shared" si="4"/>
        <v>0</v>
      </c>
    </row>
    <row r="127" spans="1:14">
      <c r="A127" s="22" t="s">
        <v>501</v>
      </c>
      <c r="B127" s="1" t="s">
        <v>155</v>
      </c>
      <c r="C127" s="1" t="s">
        <v>156</v>
      </c>
      <c r="D127" s="23">
        <v>0</v>
      </c>
      <c r="E127" s="23">
        <v>0</v>
      </c>
      <c r="F127" s="23">
        <v>0</v>
      </c>
      <c r="G127" s="53"/>
      <c r="H127" s="47">
        <v>0</v>
      </c>
      <c r="I127" s="47">
        <v>0</v>
      </c>
      <c r="J127" s="47">
        <v>0</v>
      </c>
      <c r="K127" s="53"/>
      <c r="L127" s="20">
        <v>0</v>
      </c>
      <c r="M127" s="4">
        <v>0</v>
      </c>
      <c r="N127" s="43">
        <f t="shared" si="4"/>
        <v>0</v>
      </c>
    </row>
    <row r="128" spans="1:14">
      <c r="A128" s="22" t="s">
        <v>503</v>
      </c>
      <c r="B128" s="1" t="s">
        <v>158</v>
      </c>
      <c r="C128" s="1" t="s">
        <v>156</v>
      </c>
      <c r="D128" s="23">
        <v>0</v>
      </c>
      <c r="E128" s="23">
        <v>0</v>
      </c>
      <c r="F128" s="23">
        <v>0</v>
      </c>
      <c r="G128" s="53"/>
      <c r="H128" s="47">
        <v>0</v>
      </c>
      <c r="I128" s="47">
        <v>0</v>
      </c>
      <c r="J128" s="47">
        <v>0</v>
      </c>
      <c r="K128" s="53"/>
      <c r="L128" s="20">
        <v>0</v>
      </c>
      <c r="M128" s="4">
        <v>0</v>
      </c>
      <c r="N128" s="43">
        <f t="shared" si="4"/>
        <v>0</v>
      </c>
    </row>
    <row r="129" spans="1:14">
      <c r="A129" s="22" t="s">
        <v>509</v>
      </c>
      <c r="B129" s="1" t="s">
        <v>165</v>
      </c>
      <c r="C129" s="1" t="s">
        <v>160</v>
      </c>
      <c r="D129" s="23">
        <v>0</v>
      </c>
      <c r="E129" s="23">
        <v>0</v>
      </c>
      <c r="F129" s="23">
        <v>0</v>
      </c>
      <c r="G129" s="53"/>
      <c r="H129" s="47">
        <v>0</v>
      </c>
      <c r="I129" s="47">
        <v>0</v>
      </c>
      <c r="J129" s="47">
        <v>0</v>
      </c>
      <c r="K129" s="53"/>
      <c r="L129" s="20">
        <v>0</v>
      </c>
      <c r="M129" s="4">
        <v>0</v>
      </c>
      <c r="N129" s="43">
        <f t="shared" si="4"/>
        <v>0</v>
      </c>
    </row>
    <row r="130" spans="1:14">
      <c r="A130" s="22" t="s">
        <v>510</v>
      </c>
      <c r="B130" s="1" t="s">
        <v>166</v>
      </c>
      <c r="C130" s="1" t="s">
        <v>167</v>
      </c>
      <c r="D130" s="23">
        <v>0</v>
      </c>
      <c r="E130" s="23">
        <v>0</v>
      </c>
      <c r="F130" s="23">
        <v>0</v>
      </c>
      <c r="G130" s="53"/>
      <c r="H130" s="47">
        <v>0</v>
      </c>
      <c r="I130" s="47">
        <v>0</v>
      </c>
      <c r="J130" s="47">
        <v>0</v>
      </c>
      <c r="K130" s="53"/>
      <c r="L130" s="20">
        <v>0</v>
      </c>
      <c r="M130" s="4">
        <v>0</v>
      </c>
      <c r="N130" s="43">
        <f t="shared" si="4"/>
        <v>0</v>
      </c>
    </row>
    <row r="131" spans="1:14">
      <c r="A131" s="22" t="s">
        <v>512</v>
      </c>
      <c r="B131" s="1" t="s">
        <v>169</v>
      </c>
      <c r="C131" s="1" t="s">
        <v>167</v>
      </c>
      <c r="D131" s="23">
        <v>0</v>
      </c>
      <c r="E131" s="23">
        <v>0</v>
      </c>
      <c r="F131" s="23">
        <v>0</v>
      </c>
      <c r="G131" s="53"/>
      <c r="H131" s="47">
        <v>0</v>
      </c>
      <c r="I131" s="47">
        <v>0</v>
      </c>
      <c r="J131" s="47">
        <v>0</v>
      </c>
      <c r="K131" s="53"/>
      <c r="L131" s="20">
        <v>0</v>
      </c>
      <c r="M131" s="4">
        <v>0</v>
      </c>
      <c r="N131" s="43">
        <f t="shared" si="4"/>
        <v>0</v>
      </c>
    </row>
    <row r="132" spans="1:14">
      <c r="A132" s="22" t="s">
        <v>513</v>
      </c>
      <c r="B132" s="1" t="s">
        <v>170</v>
      </c>
      <c r="C132" s="1" t="s">
        <v>171</v>
      </c>
      <c r="D132" s="23">
        <v>0</v>
      </c>
      <c r="E132" s="23">
        <v>0</v>
      </c>
      <c r="F132" s="23">
        <v>0</v>
      </c>
      <c r="G132" s="53"/>
      <c r="H132" s="47">
        <v>0</v>
      </c>
      <c r="I132" s="47">
        <v>0</v>
      </c>
      <c r="J132" s="47">
        <v>0</v>
      </c>
      <c r="K132" s="53"/>
      <c r="L132" s="20">
        <v>0</v>
      </c>
      <c r="M132" s="4">
        <v>0</v>
      </c>
      <c r="N132" s="43">
        <f t="shared" ref="N132:N195" si="5">L132-M132</f>
        <v>0</v>
      </c>
    </row>
    <row r="133" spans="1:14">
      <c r="A133" s="22" t="s">
        <v>514</v>
      </c>
      <c r="B133" s="1" t="s">
        <v>172</v>
      </c>
      <c r="C133" s="1" t="s">
        <v>171</v>
      </c>
      <c r="D133" s="23">
        <v>8400</v>
      </c>
      <c r="E133" s="23">
        <v>0</v>
      </c>
      <c r="F133" s="23">
        <v>0</v>
      </c>
      <c r="G133" s="53"/>
      <c r="H133" s="47">
        <v>8400</v>
      </c>
      <c r="I133" s="47">
        <v>0</v>
      </c>
      <c r="J133" s="47">
        <v>0</v>
      </c>
      <c r="K133" s="53"/>
      <c r="L133" s="20">
        <v>12180</v>
      </c>
      <c r="M133" s="4">
        <v>12180</v>
      </c>
      <c r="N133" s="43">
        <f t="shared" si="5"/>
        <v>0</v>
      </c>
    </row>
    <row r="134" spans="1:14">
      <c r="A134" s="22" t="s">
        <v>515</v>
      </c>
      <c r="B134" s="1" t="s">
        <v>173</v>
      </c>
      <c r="C134" s="1" t="s">
        <v>171</v>
      </c>
      <c r="D134" s="23">
        <v>0</v>
      </c>
      <c r="E134" s="23">
        <v>0</v>
      </c>
      <c r="F134" s="23">
        <v>0</v>
      </c>
      <c r="G134" s="53"/>
      <c r="H134" s="47">
        <v>0</v>
      </c>
      <c r="I134" s="47">
        <v>0</v>
      </c>
      <c r="J134" s="47">
        <v>0</v>
      </c>
      <c r="K134" s="53"/>
      <c r="L134" s="20">
        <v>0</v>
      </c>
      <c r="M134" s="4">
        <v>0</v>
      </c>
      <c r="N134" s="43">
        <f t="shared" si="5"/>
        <v>0</v>
      </c>
    </row>
    <row r="135" spans="1:14">
      <c r="A135" s="22" t="s">
        <v>516</v>
      </c>
      <c r="B135" s="1" t="s">
        <v>174</v>
      </c>
      <c r="C135" s="1" t="s">
        <v>171</v>
      </c>
      <c r="D135" s="23">
        <v>0</v>
      </c>
      <c r="E135" s="23">
        <v>0</v>
      </c>
      <c r="F135" s="23">
        <v>0</v>
      </c>
      <c r="G135" s="53"/>
      <c r="H135" s="47">
        <v>0</v>
      </c>
      <c r="I135" s="47">
        <v>0</v>
      </c>
      <c r="J135" s="47">
        <v>0</v>
      </c>
      <c r="K135" s="53"/>
      <c r="L135" s="20">
        <v>0</v>
      </c>
      <c r="M135" s="4">
        <v>0</v>
      </c>
      <c r="N135" s="43">
        <f t="shared" si="5"/>
        <v>0</v>
      </c>
    </row>
    <row r="136" spans="1:14">
      <c r="A136" s="22" t="s">
        <v>517</v>
      </c>
      <c r="B136" s="1" t="s">
        <v>175</v>
      </c>
      <c r="C136" s="1" t="s">
        <v>22</v>
      </c>
      <c r="D136" s="23">
        <v>0</v>
      </c>
      <c r="E136" s="23">
        <v>0</v>
      </c>
      <c r="F136" s="23">
        <v>0</v>
      </c>
      <c r="G136" s="53"/>
      <c r="H136" s="47">
        <v>0</v>
      </c>
      <c r="I136" s="47">
        <v>0</v>
      </c>
      <c r="J136" s="47">
        <v>0</v>
      </c>
      <c r="K136" s="53"/>
      <c r="L136" s="20">
        <v>0</v>
      </c>
      <c r="M136" s="4">
        <v>0</v>
      </c>
      <c r="N136" s="43">
        <f t="shared" si="5"/>
        <v>0</v>
      </c>
    </row>
    <row r="137" spans="1:14">
      <c r="A137" s="22" t="s">
        <v>518</v>
      </c>
      <c r="B137" s="1" t="s">
        <v>176</v>
      </c>
      <c r="C137" s="1" t="s">
        <v>22</v>
      </c>
      <c r="D137" s="23">
        <v>0</v>
      </c>
      <c r="E137" s="23">
        <v>0</v>
      </c>
      <c r="F137" s="23">
        <v>0</v>
      </c>
      <c r="G137" s="53"/>
      <c r="H137" s="47">
        <v>0</v>
      </c>
      <c r="I137" s="47">
        <v>0</v>
      </c>
      <c r="J137" s="47">
        <v>0</v>
      </c>
      <c r="K137" s="53"/>
      <c r="L137" s="20">
        <v>0</v>
      </c>
      <c r="M137" s="4">
        <v>0</v>
      </c>
      <c r="N137" s="43">
        <f t="shared" si="5"/>
        <v>0</v>
      </c>
    </row>
    <row r="138" spans="1:14">
      <c r="A138" s="22" t="s">
        <v>520</v>
      </c>
      <c r="B138" s="1" t="s">
        <v>178</v>
      </c>
      <c r="C138" s="1" t="s">
        <v>179</v>
      </c>
      <c r="D138" s="23">
        <v>0</v>
      </c>
      <c r="E138" s="23">
        <v>0</v>
      </c>
      <c r="F138" s="23">
        <v>0</v>
      </c>
      <c r="G138" s="53"/>
      <c r="H138" s="47">
        <v>0</v>
      </c>
      <c r="I138" s="47">
        <v>0</v>
      </c>
      <c r="J138" s="47">
        <v>0</v>
      </c>
      <c r="K138" s="53"/>
      <c r="L138" s="20">
        <v>0</v>
      </c>
      <c r="M138" s="4">
        <v>0</v>
      </c>
      <c r="N138" s="43">
        <f t="shared" si="5"/>
        <v>0</v>
      </c>
    </row>
    <row r="139" spans="1:14">
      <c r="A139" s="22" t="s">
        <v>521</v>
      </c>
      <c r="B139" s="1" t="s">
        <v>180</v>
      </c>
      <c r="C139" s="1" t="s">
        <v>179</v>
      </c>
      <c r="D139" s="23">
        <v>0</v>
      </c>
      <c r="E139" s="23">
        <v>0</v>
      </c>
      <c r="F139" s="23">
        <v>0</v>
      </c>
      <c r="G139" s="53"/>
      <c r="H139" s="47">
        <v>0</v>
      </c>
      <c r="I139" s="47">
        <v>0</v>
      </c>
      <c r="J139" s="47">
        <v>0</v>
      </c>
      <c r="K139" s="53"/>
      <c r="L139" s="20">
        <v>0</v>
      </c>
      <c r="M139" s="4">
        <v>0</v>
      </c>
      <c r="N139" s="43">
        <f t="shared" si="5"/>
        <v>0</v>
      </c>
    </row>
    <row r="140" spans="1:14">
      <c r="A140" s="22" t="s">
        <v>523</v>
      </c>
      <c r="B140" s="1" t="s">
        <v>183</v>
      </c>
      <c r="C140" s="1" t="s">
        <v>182</v>
      </c>
      <c r="D140" s="23">
        <v>0</v>
      </c>
      <c r="E140" s="23">
        <v>0</v>
      </c>
      <c r="F140" s="23">
        <v>0</v>
      </c>
      <c r="G140" s="53"/>
      <c r="H140" s="47">
        <v>0</v>
      </c>
      <c r="I140" s="47">
        <v>0</v>
      </c>
      <c r="J140" s="47">
        <v>0</v>
      </c>
      <c r="K140" s="53"/>
      <c r="L140" s="20">
        <v>0</v>
      </c>
      <c r="M140" s="4">
        <v>0</v>
      </c>
      <c r="N140" s="43">
        <f t="shared" si="5"/>
        <v>0</v>
      </c>
    </row>
    <row r="141" spans="1:14">
      <c r="A141" s="22" t="s">
        <v>524</v>
      </c>
      <c r="B141" s="1" t="s">
        <v>184</v>
      </c>
      <c r="C141" s="1" t="s">
        <v>185</v>
      </c>
      <c r="D141" s="23">
        <v>0</v>
      </c>
      <c r="E141" s="23">
        <v>0</v>
      </c>
      <c r="F141" s="23">
        <v>0</v>
      </c>
      <c r="G141" s="53"/>
      <c r="H141" s="47">
        <v>0</v>
      </c>
      <c r="I141" s="47">
        <v>0</v>
      </c>
      <c r="J141" s="47">
        <v>0</v>
      </c>
      <c r="K141" s="53"/>
      <c r="L141" s="20">
        <v>0</v>
      </c>
      <c r="M141" s="4">
        <v>0</v>
      </c>
      <c r="N141" s="43">
        <f t="shared" si="5"/>
        <v>0</v>
      </c>
    </row>
    <row r="142" spans="1:14">
      <c r="A142" s="22" t="s">
        <v>525</v>
      </c>
      <c r="B142" s="1" t="s">
        <v>186</v>
      </c>
      <c r="C142" s="1" t="s">
        <v>185</v>
      </c>
      <c r="D142" s="23">
        <v>0</v>
      </c>
      <c r="E142" s="23">
        <v>0</v>
      </c>
      <c r="F142" s="23">
        <v>0</v>
      </c>
      <c r="G142" s="53"/>
      <c r="H142" s="47">
        <v>0</v>
      </c>
      <c r="I142" s="47">
        <v>0</v>
      </c>
      <c r="J142" s="47">
        <v>0</v>
      </c>
      <c r="K142" s="53"/>
      <c r="L142" s="20">
        <v>0</v>
      </c>
      <c r="M142" s="4">
        <v>0</v>
      </c>
      <c r="N142" s="43">
        <f t="shared" si="5"/>
        <v>0</v>
      </c>
    </row>
    <row r="143" spans="1:14">
      <c r="A143" s="22" t="s">
        <v>526</v>
      </c>
      <c r="B143" s="1" t="s">
        <v>187</v>
      </c>
      <c r="C143" s="1" t="s">
        <v>188</v>
      </c>
      <c r="D143" s="23">
        <v>0</v>
      </c>
      <c r="E143" s="23">
        <v>0</v>
      </c>
      <c r="F143" s="23">
        <v>0</v>
      </c>
      <c r="G143" s="53"/>
      <c r="H143" s="47">
        <v>0</v>
      </c>
      <c r="I143" s="47">
        <v>0</v>
      </c>
      <c r="J143" s="47">
        <v>0</v>
      </c>
      <c r="K143" s="53"/>
      <c r="L143" s="20">
        <v>0</v>
      </c>
      <c r="M143" s="4">
        <v>0</v>
      </c>
      <c r="N143" s="43">
        <f t="shared" si="5"/>
        <v>0</v>
      </c>
    </row>
    <row r="144" spans="1:14">
      <c r="A144" s="22" t="s">
        <v>528</v>
      </c>
      <c r="B144" s="1" t="s">
        <v>190</v>
      </c>
      <c r="C144" s="1" t="s">
        <v>188</v>
      </c>
      <c r="D144" s="23">
        <v>5211</v>
      </c>
      <c r="E144" s="23">
        <v>0</v>
      </c>
      <c r="F144" s="23">
        <v>0</v>
      </c>
      <c r="G144" s="53"/>
      <c r="H144" s="47">
        <v>5211</v>
      </c>
      <c r="I144" s="47">
        <v>0</v>
      </c>
      <c r="J144" s="47">
        <v>0</v>
      </c>
      <c r="K144" s="53"/>
      <c r="L144" s="20">
        <v>7556</v>
      </c>
      <c r="M144" s="4">
        <v>7556</v>
      </c>
      <c r="N144" s="43">
        <f t="shared" si="5"/>
        <v>0</v>
      </c>
    </row>
    <row r="145" spans="1:14">
      <c r="A145" s="22" t="s">
        <v>532</v>
      </c>
      <c r="B145" s="1" t="s">
        <v>195</v>
      </c>
      <c r="C145" s="1" t="s">
        <v>192</v>
      </c>
      <c r="D145" s="23">
        <v>14196</v>
      </c>
      <c r="E145" s="23">
        <v>0</v>
      </c>
      <c r="F145" s="23">
        <v>0</v>
      </c>
      <c r="G145" s="53"/>
      <c r="H145" s="47">
        <v>14196</v>
      </c>
      <c r="I145" s="47">
        <v>0</v>
      </c>
      <c r="J145" s="47">
        <v>0</v>
      </c>
      <c r="K145" s="53"/>
      <c r="L145" s="20">
        <v>20584</v>
      </c>
      <c r="M145" s="4">
        <v>20584</v>
      </c>
      <c r="N145" s="43">
        <f t="shared" si="5"/>
        <v>0</v>
      </c>
    </row>
    <row r="146" spans="1:14">
      <c r="A146" s="22" t="s">
        <v>533</v>
      </c>
      <c r="B146" s="1" t="s">
        <v>196</v>
      </c>
      <c r="C146" s="1" t="s">
        <v>192</v>
      </c>
      <c r="D146" s="23">
        <v>0</v>
      </c>
      <c r="E146" s="23">
        <v>0</v>
      </c>
      <c r="F146" s="23">
        <v>0</v>
      </c>
      <c r="G146" s="53"/>
      <c r="H146" s="47">
        <v>0</v>
      </c>
      <c r="I146" s="47">
        <v>0</v>
      </c>
      <c r="J146" s="47">
        <v>0</v>
      </c>
      <c r="K146" s="53"/>
      <c r="L146" s="20">
        <v>0</v>
      </c>
      <c r="M146" s="4">
        <v>0</v>
      </c>
      <c r="N146" s="43">
        <f t="shared" si="5"/>
        <v>0</v>
      </c>
    </row>
    <row r="147" spans="1:14">
      <c r="A147" s="22" t="s">
        <v>534</v>
      </c>
      <c r="B147" s="1" t="s">
        <v>197</v>
      </c>
      <c r="C147" s="1" t="s">
        <v>192</v>
      </c>
      <c r="D147" s="23">
        <v>0</v>
      </c>
      <c r="E147" s="23">
        <v>0</v>
      </c>
      <c r="F147" s="23">
        <v>0</v>
      </c>
      <c r="G147" s="53"/>
      <c r="H147" s="47">
        <v>0</v>
      </c>
      <c r="I147" s="47">
        <v>0</v>
      </c>
      <c r="J147" s="47">
        <v>0</v>
      </c>
      <c r="K147" s="53"/>
      <c r="L147" s="20">
        <v>0</v>
      </c>
      <c r="M147" s="4">
        <v>0</v>
      </c>
      <c r="N147" s="43">
        <f t="shared" si="5"/>
        <v>0</v>
      </c>
    </row>
    <row r="148" spans="1:14">
      <c r="A148" s="22" t="s">
        <v>535</v>
      </c>
      <c r="B148" s="1" t="s">
        <v>198</v>
      </c>
      <c r="C148" s="1" t="s">
        <v>199</v>
      </c>
      <c r="D148" s="23">
        <v>0</v>
      </c>
      <c r="E148" s="23">
        <v>0</v>
      </c>
      <c r="F148" s="23">
        <v>0</v>
      </c>
      <c r="G148" s="53"/>
      <c r="H148" s="47">
        <v>0</v>
      </c>
      <c r="I148" s="47">
        <v>0</v>
      </c>
      <c r="J148" s="47">
        <v>0</v>
      </c>
      <c r="K148" s="53"/>
      <c r="L148" s="20">
        <v>0</v>
      </c>
      <c r="M148" s="4">
        <v>0</v>
      </c>
      <c r="N148" s="43">
        <f t="shared" si="5"/>
        <v>0</v>
      </c>
    </row>
    <row r="149" spans="1:14">
      <c r="A149" s="22" t="s">
        <v>540</v>
      </c>
      <c r="B149" s="1" t="s">
        <v>207</v>
      </c>
      <c r="C149" s="1" t="s">
        <v>208</v>
      </c>
      <c r="D149" s="23">
        <v>0</v>
      </c>
      <c r="E149" s="23">
        <v>0</v>
      </c>
      <c r="F149" s="23">
        <v>0</v>
      </c>
      <c r="G149" s="53"/>
      <c r="H149" s="47">
        <v>0</v>
      </c>
      <c r="I149" s="47">
        <v>0</v>
      </c>
      <c r="J149" s="47">
        <v>0</v>
      </c>
      <c r="K149" s="53"/>
      <c r="L149" s="20">
        <v>0</v>
      </c>
      <c r="M149" s="4">
        <v>0</v>
      </c>
      <c r="N149" s="43">
        <f t="shared" si="5"/>
        <v>0</v>
      </c>
    </row>
    <row r="150" spans="1:14">
      <c r="A150" s="22" t="s">
        <v>541</v>
      </c>
      <c r="B150" s="1" t="s">
        <v>209</v>
      </c>
      <c r="C150" s="1" t="s">
        <v>208</v>
      </c>
      <c r="D150" s="23">
        <v>0</v>
      </c>
      <c r="E150" s="23">
        <v>0</v>
      </c>
      <c r="F150" s="23">
        <v>0</v>
      </c>
      <c r="G150" s="53"/>
      <c r="H150" s="47">
        <v>0</v>
      </c>
      <c r="I150" s="47">
        <v>0</v>
      </c>
      <c r="J150" s="47">
        <v>0</v>
      </c>
      <c r="K150" s="53"/>
      <c r="L150" s="20">
        <v>0</v>
      </c>
      <c r="M150" s="4">
        <v>0</v>
      </c>
      <c r="N150" s="43">
        <f t="shared" si="5"/>
        <v>0</v>
      </c>
    </row>
    <row r="151" spans="1:14">
      <c r="A151" s="22" t="s">
        <v>542</v>
      </c>
      <c r="B151" s="1" t="s">
        <v>210</v>
      </c>
      <c r="C151" s="1" t="s">
        <v>208</v>
      </c>
      <c r="D151" s="23">
        <v>0</v>
      </c>
      <c r="E151" s="23">
        <v>0</v>
      </c>
      <c r="F151" s="23">
        <v>0</v>
      </c>
      <c r="G151" s="53"/>
      <c r="H151" s="47">
        <v>0</v>
      </c>
      <c r="I151" s="47">
        <v>0</v>
      </c>
      <c r="J151" s="47">
        <v>0</v>
      </c>
      <c r="K151" s="53"/>
      <c r="L151" s="20">
        <v>0</v>
      </c>
      <c r="M151" s="4">
        <v>0</v>
      </c>
      <c r="N151" s="43">
        <f t="shared" si="5"/>
        <v>0</v>
      </c>
    </row>
    <row r="152" spans="1:14">
      <c r="A152" s="22" t="s">
        <v>543</v>
      </c>
      <c r="B152" s="1" t="s">
        <v>211</v>
      </c>
      <c r="C152" s="1" t="s">
        <v>212</v>
      </c>
      <c r="D152" s="23">
        <v>0</v>
      </c>
      <c r="E152" s="23">
        <v>0</v>
      </c>
      <c r="F152" s="23">
        <v>0</v>
      </c>
      <c r="G152" s="53"/>
      <c r="H152" s="47">
        <v>0</v>
      </c>
      <c r="I152" s="47">
        <v>0</v>
      </c>
      <c r="J152" s="47">
        <v>0</v>
      </c>
      <c r="K152" s="53"/>
      <c r="L152" s="20">
        <v>0</v>
      </c>
      <c r="M152" s="4">
        <v>0</v>
      </c>
      <c r="N152" s="43">
        <f t="shared" si="5"/>
        <v>0</v>
      </c>
    </row>
    <row r="153" spans="1:14">
      <c r="A153" s="22" t="s">
        <v>544</v>
      </c>
      <c r="B153" s="1" t="s">
        <v>213</v>
      </c>
      <c r="C153" s="1" t="s">
        <v>214</v>
      </c>
      <c r="D153" s="23">
        <v>0</v>
      </c>
      <c r="E153" s="23">
        <v>0</v>
      </c>
      <c r="F153" s="23">
        <v>0</v>
      </c>
      <c r="G153" s="53"/>
      <c r="H153" s="47">
        <v>0</v>
      </c>
      <c r="I153" s="47">
        <v>0</v>
      </c>
      <c r="J153" s="47">
        <v>0</v>
      </c>
      <c r="K153" s="53"/>
      <c r="L153" s="20">
        <v>0</v>
      </c>
      <c r="M153" s="4">
        <v>0</v>
      </c>
      <c r="N153" s="43">
        <f t="shared" si="5"/>
        <v>0</v>
      </c>
    </row>
    <row r="154" spans="1:14">
      <c r="A154" s="22" t="s">
        <v>545</v>
      </c>
      <c r="B154" s="1" t="s">
        <v>215</v>
      </c>
      <c r="C154" s="1" t="s">
        <v>216</v>
      </c>
      <c r="D154" s="23">
        <v>0</v>
      </c>
      <c r="E154" s="23">
        <v>0</v>
      </c>
      <c r="F154" s="23">
        <v>0</v>
      </c>
      <c r="G154" s="53"/>
      <c r="H154" s="47">
        <v>0</v>
      </c>
      <c r="I154" s="47">
        <v>0</v>
      </c>
      <c r="J154" s="47">
        <v>0</v>
      </c>
      <c r="K154" s="53"/>
      <c r="L154" s="20">
        <v>0</v>
      </c>
      <c r="M154" s="4">
        <v>0</v>
      </c>
      <c r="N154" s="43">
        <f t="shared" si="5"/>
        <v>0</v>
      </c>
    </row>
    <row r="155" spans="1:14">
      <c r="A155" s="22" t="s">
        <v>546</v>
      </c>
      <c r="B155" s="1" t="s">
        <v>217</v>
      </c>
      <c r="C155" s="1" t="s">
        <v>214</v>
      </c>
      <c r="D155" s="23">
        <v>0</v>
      </c>
      <c r="E155" s="23">
        <v>0</v>
      </c>
      <c r="F155" s="23">
        <v>0</v>
      </c>
      <c r="G155" s="53"/>
      <c r="H155" s="47">
        <v>0</v>
      </c>
      <c r="I155" s="47">
        <v>0</v>
      </c>
      <c r="J155" s="47">
        <v>0</v>
      </c>
      <c r="K155" s="53"/>
      <c r="L155" s="20">
        <v>0</v>
      </c>
      <c r="M155" s="4">
        <v>0</v>
      </c>
      <c r="N155" s="43">
        <f t="shared" si="5"/>
        <v>0</v>
      </c>
    </row>
    <row r="156" spans="1:14">
      <c r="A156" s="22" t="s">
        <v>547</v>
      </c>
      <c r="B156" s="1" t="s">
        <v>218</v>
      </c>
      <c r="C156" s="1" t="s">
        <v>214</v>
      </c>
      <c r="D156" s="23">
        <v>0</v>
      </c>
      <c r="E156" s="23">
        <v>0</v>
      </c>
      <c r="F156" s="23">
        <v>0</v>
      </c>
      <c r="G156" s="53"/>
      <c r="H156" s="47">
        <v>0</v>
      </c>
      <c r="I156" s="47">
        <v>0</v>
      </c>
      <c r="J156" s="47">
        <v>0</v>
      </c>
      <c r="K156" s="53"/>
      <c r="L156" s="20">
        <v>0</v>
      </c>
      <c r="M156" s="4">
        <v>0</v>
      </c>
      <c r="N156" s="43">
        <f t="shared" si="5"/>
        <v>0</v>
      </c>
    </row>
    <row r="157" spans="1:14">
      <c r="A157" s="22" t="s">
        <v>549</v>
      </c>
      <c r="B157" s="1" t="s">
        <v>220</v>
      </c>
      <c r="C157" s="1" t="s">
        <v>214</v>
      </c>
      <c r="D157" s="23">
        <v>0</v>
      </c>
      <c r="E157" s="23">
        <v>0</v>
      </c>
      <c r="F157" s="23">
        <v>0</v>
      </c>
      <c r="G157" s="53"/>
      <c r="H157" s="47">
        <v>0</v>
      </c>
      <c r="I157" s="47">
        <v>0</v>
      </c>
      <c r="J157" s="47">
        <v>0</v>
      </c>
      <c r="K157" s="53"/>
      <c r="L157" s="20">
        <v>0</v>
      </c>
      <c r="M157" s="4">
        <v>0</v>
      </c>
      <c r="N157" s="43">
        <f t="shared" si="5"/>
        <v>0</v>
      </c>
    </row>
    <row r="158" spans="1:14">
      <c r="A158" s="22" t="s">
        <v>551</v>
      </c>
      <c r="B158" s="1" t="s">
        <v>222</v>
      </c>
      <c r="C158" s="1" t="s">
        <v>223</v>
      </c>
      <c r="D158" s="23">
        <v>0</v>
      </c>
      <c r="E158" s="23">
        <v>0</v>
      </c>
      <c r="F158" s="23">
        <v>0</v>
      </c>
      <c r="G158" s="53"/>
      <c r="H158" s="47">
        <v>0</v>
      </c>
      <c r="I158" s="47">
        <v>0</v>
      </c>
      <c r="J158" s="47">
        <v>0</v>
      </c>
      <c r="K158" s="53"/>
      <c r="L158" s="20">
        <v>0</v>
      </c>
      <c r="M158" s="4">
        <v>0</v>
      </c>
      <c r="N158" s="43">
        <f t="shared" si="5"/>
        <v>0</v>
      </c>
    </row>
    <row r="159" spans="1:14">
      <c r="A159" s="22" t="s">
        <v>553</v>
      </c>
      <c r="B159" s="1" t="s">
        <v>225</v>
      </c>
      <c r="C159" s="1" t="s">
        <v>226</v>
      </c>
      <c r="D159" s="23">
        <v>0</v>
      </c>
      <c r="E159" s="23">
        <v>0</v>
      </c>
      <c r="F159" s="23">
        <v>0</v>
      </c>
      <c r="G159" s="53"/>
      <c r="H159" s="47">
        <v>0</v>
      </c>
      <c r="I159" s="47">
        <v>0</v>
      </c>
      <c r="J159" s="47">
        <v>0</v>
      </c>
      <c r="K159" s="53"/>
      <c r="L159" s="20">
        <v>0</v>
      </c>
      <c r="M159" s="4">
        <v>0</v>
      </c>
      <c r="N159" s="43">
        <f t="shared" si="5"/>
        <v>0</v>
      </c>
    </row>
    <row r="160" spans="1:14">
      <c r="A160" s="22" t="s">
        <v>556</v>
      </c>
      <c r="B160" s="1" t="s">
        <v>231</v>
      </c>
      <c r="C160" s="1" t="s">
        <v>232</v>
      </c>
      <c r="D160" s="23">
        <v>0</v>
      </c>
      <c r="E160" s="23">
        <v>0</v>
      </c>
      <c r="F160" s="23">
        <v>0</v>
      </c>
      <c r="G160" s="53"/>
      <c r="H160" s="47">
        <v>0</v>
      </c>
      <c r="I160" s="47">
        <v>0</v>
      </c>
      <c r="J160" s="47">
        <v>0</v>
      </c>
      <c r="K160" s="53"/>
      <c r="L160" s="20">
        <v>0</v>
      </c>
      <c r="M160" s="4">
        <v>0</v>
      </c>
      <c r="N160" s="43">
        <f t="shared" si="5"/>
        <v>0</v>
      </c>
    </row>
    <row r="161" spans="1:14">
      <c r="A161" s="22" t="s">
        <v>562</v>
      </c>
      <c r="B161" s="1" t="s">
        <v>240</v>
      </c>
      <c r="C161" s="1" t="s">
        <v>237</v>
      </c>
      <c r="D161" s="23">
        <v>0</v>
      </c>
      <c r="E161" s="23">
        <v>0</v>
      </c>
      <c r="F161" s="23">
        <v>0</v>
      </c>
      <c r="G161" s="53"/>
      <c r="H161" s="47">
        <v>0</v>
      </c>
      <c r="I161" s="47">
        <v>0</v>
      </c>
      <c r="J161" s="47">
        <v>0</v>
      </c>
      <c r="K161" s="53"/>
      <c r="L161" s="20">
        <v>0</v>
      </c>
      <c r="M161" s="4">
        <v>0</v>
      </c>
      <c r="N161" s="43">
        <f t="shared" si="5"/>
        <v>0</v>
      </c>
    </row>
    <row r="162" spans="1:14">
      <c r="A162" s="22" t="s">
        <v>564</v>
      </c>
      <c r="B162" s="1" t="s">
        <v>243</v>
      </c>
      <c r="C162" s="1" t="s">
        <v>38</v>
      </c>
      <c r="D162" s="23">
        <v>0</v>
      </c>
      <c r="E162" s="23">
        <v>0</v>
      </c>
      <c r="F162" s="23">
        <v>0</v>
      </c>
      <c r="G162" s="53"/>
      <c r="H162" s="47">
        <v>0</v>
      </c>
      <c r="I162" s="47">
        <v>0</v>
      </c>
      <c r="J162" s="47">
        <v>0</v>
      </c>
      <c r="K162" s="53"/>
      <c r="L162" s="20">
        <v>0</v>
      </c>
      <c r="M162" s="4">
        <v>0</v>
      </c>
      <c r="N162" s="43">
        <f t="shared" si="5"/>
        <v>0</v>
      </c>
    </row>
    <row r="163" spans="1:14">
      <c r="A163" s="22" t="s">
        <v>567</v>
      </c>
      <c r="B163" s="1" t="s">
        <v>248</v>
      </c>
      <c r="C163" s="1" t="s">
        <v>249</v>
      </c>
      <c r="D163" s="23">
        <v>0</v>
      </c>
      <c r="E163" s="23">
        <v>0</v>
      </c>
      <c r="F163" s="23">
        <v>0</v>
      </c>
      <c r="G163" s="53"/>
      <c r="H163" s="47">
        <v>0</v>
      </c>
      <c r="I163" s="47">
        <v>0</v>
      </c>
      <c r="J163" s="47">
        <v>0</v>
      </c>
      <c r="K163" s="53"/>
      <c r="L163" s="20">
        <v>0</v>
      </c>
      <c r="M163" s="4">
        <v>0</v>
      </c>
      <c r="N163" s="43">
        <f t="shared" si="5"/>
        <v>0</v>
      </c>
    </row>
    <row r="164" spans="1:14">
      <c r="A164" s="22" t="s">
        <v>568</v>
      </c>
      <c r="B164" s="1" t="s">
        <v>250</v>
      </c>
      <c r="C164" s="1" t="s">
        <v>251</v>
      </c>
      <c r="D164" s="23">
        <v>0</v>
      </c>
      <c r="E164" s="23">
        <v>0</v>
      </c>
      <c r="F164" s="23">
        <v>0</v>
      </c>
      <c r="G164" s="53"/>
      <c r="H164" s="47">
        <v>0</v>
      </c>
      <c r="I164" s="47">
        <v>0</v>
      </c>
      <c r="J164" s="47">
        <v>0</v>
      </c>
      <c r="K164" s="53"/>
      <c r="L164" s="20">
        <v>0</v>
      </c>
      <c r="M164" s="4">
        <v>0</v>
      </c>
      <c r="N164" s="43">
        <f t="shared" si="5"/>
        <v>0</v>
      </c>
    </row>
    <row r="165" spans="1:14">
      <c r="A165" s="22" t="s">
        <v>570</v>
      </c>
      <c r="B165" s="1" t="s">
        <v>253</v>
      </c>
      <c r="C165" s="1" t="s">
        <v>254</v>
      </c>
      <c r="D165" s="23">
        <v>0</v>
      </c>
      <c r="E165" s="23">
        <v>0</v>
      </c>
      <c r="F165" s="23">
        <v>0</v>
      </c>
      <c r="G165" s="53"/>
      <c r="H165" s="47">
        <v>0</v>
      </c>
      <c r="I165" s="47">
        <v>0</v>
      </c>
      <c r="J165" s="47">
        <v>0</v>
      </c>
      <c r="K165" s="53"/>
      <c r="L165" s="20">
        <v>0</v>
      </c>
      <c r="M165" s="4">
        <v>0</v>
      </c>
      <c r="N165" s="43">
        <f t="shared" si="5"/>
        <v>0</v>
      </c>
    </row>
    <row r="166" spans="1:14">
      <c r="A166" s="22" t="s">
        <v>571</v>
      </c>
      <c r="B166" s="1" t="s">
        <v>255</v>
      </c>
      <c r="C166" s="1" t="s">
        <v>256</v>
      </c>
      <c r="D166" s="23">
        <v>0</v>
      </c>
      <c r="E166" s="23">
        <v>0</v>
      </c>
      <c r="F166" s="23">
        <v>0</v>
      </c>
      <c r="G166" s="53"/>
      <c r="H166" s="47">
        <v>0</v>
      </c>
      <c r="I166" s="47">
        <v>0</v>
      </c>
      <c r="J166" s="47">
        <v>0</v>
      </c>
      <c r="K166" s="53"/>
      <c r="L166" s="20">
        <v>0</v>
      </c>
      <c r="M166" s="4">
        <v>0</v>
      </c>
      <c r="N166" s="43">
        <f t="shared" si="5"/>
        <v>0</v>
      </c>
    </row>
    <row r="167" spans="1:14">
      <c r="A167" s="22" t="s">
        <v>572</v>
      </c>
      <c r="B167" s="1" t="s">
        <v>257</v>
      </c>
      <c r="C167" s="1" t="s">
        <v>249</v>
      </c>
      <c r="D167" s="23">
        <v>0</v>
      </c>
      <c r="E167" s="23">
        <v>0</v>
      </c>
      <c r="F167" s="23">
        <v>0</v>
      </c>
      <c r="G167" s="53"/>
      <c r="H167" s="47">
        <v>0</v>
      </c>
      <c r="I167" s="47">
        <v>0</v>
      </c>
      <c r="J167" s="47">
        <v>0</v>
      </c>
      <c r="K167" s="53"/>
      <c r="L167" s="20">
        <v>0</v>
      </c>
      <c r="M167" s="4">
        <v>0</v>
      </c>
      <c r="N167" s="43">
        <f t="shared" si="5"/>
        <v>0</v>
      </c>
    </row>
    <row r="168" spans="1:14">
      <c r="A168" s="22" t="s">
        <v>573</v>
      </c>
      <c r="B168" s="1" t="s">
        <v>68</v>
      </c>
      <c r="C168" s="1" t="s">
        <v>249</v>
      </c>
      <c r="D168" s="23">
        <v>0</v>
      </c>
      <c r="E168" s="23">
        <v>0</v>
      </c>
      <c r="F168" s="23">
        <v>0</v>
      </c>
      <c r="G168" s="53"/>
      <c r="H168" s="47">
        <v>0</v>
      </c>
      <c r="I168" s="47">
        <v>0</v>
      </c>
      <c r="J168" s="47">
        <v>0</v>
      </c>
      <c r="K168" s="53"/>
      <c r="L168" s="20">
        <v>0</v>
      </c>
      <c r="M168" s="4">
        <v>0</v>
      </c>
      <c r="N168" s="43">
        <f t="shared" si="5"/>
        <v>0</v>
      </c>
    </row>
    <row r="169" spans="1:14">
      <c r="A169" s="22" t="s">
        <v>574</v>
      </c>
      <c r="B169" s="1" t="s">
        <v>258</v>
      </c>
      <c r="C169" s="1" t="s">
        <v>38</v>
      </c>
      <c r="D169" s="23">
        <v>0</v>
      </c>
      <c r="E169" s="23">
        <v>0</v>
      </c>
      <c r="F169" s="23">
        <v>0</v>
      </c>
      <c r="G169" s="53"/>
      <c r="H169" s="47">
        <v>0</v>
      </c>
      <c r="I169" s="47">
        <v>0</v>
      </c>
      <c r="J169" s="47">
        <v>0</v>
      </c>
      <c r="K169" s="53"/>
      <c r="L169" s="20">
        <v>0</v>
      </c>
      <c r="M169" s="4">
        <v>0</v>
      </c>
      <c r="N169" s="43">
        <f t="shared" si="5"/>
        <v>0</v>
      </c>
    </row>
    <row r="170" spans="1:14">
      <c r="A170" s="22" t="s">
        <v>577</v>
      </c>
      <c r="B170" s="1" t="s">
        <v>263</v>
      </c>
      <c r="C170" s="1" t="s">
        <v>264</v>
      </c>
      <c r="D170" s="23">
        <v>0</v>
      </c>
      <c r="E170" s="23">
        <v>0</v>
      </c>
      <c r="F170" s="23">
        <v>0</v>
      </c>
      <c r="G170" s="53"/>
      <c r="H170" s="47">
        <v>0</v>
      </c>
      <c r="I170" s="47">
        <v>0</v>
      </c>
      <c r="J170" s="47">
        <v>0</v>
      </c>
      <c r="K170" s="53"/>
      <c r="L170" s="20">
        <v>0</v>
      </c>
      <c r="M170" s="4">
        <v>0</v>
      </c>
      <c r="N170" s="43">
        <f t="shared" si="5"/>
        <v>0</v>
      </c>
    </row>
    <row r="171" spans="1:14">
      <c r="A171" s="22" t="s">
        <v>580</v>
      </c>
      <c r="B171" s="1" t="s">
        <v>267</v>
      </c>
      <c r="C171" s="1" t="s">
        <v>268</v>
      </c>
      <c r="D171" s="23">
        <v>0</v>
      </c>
      <c r="E171" s="23">
        <v>0</v>
      </c>
      <c r="F171" s="23">
        <v>0</v>
      </c>
      <c r="G171" s="53"/>
      <c r="H171" s="47">
        <v>0</v>
      </c>
      <c r="I171" s="47">
        <v>0</v>
      </c>
      <c r="J171" s="47">
        <v>0</v>
      </c>
      <c r="K171" s="53"/>
      <c r="L171" s="20">
        <v>0</v>
      </c>
      <c r="M171" s="4">
        <v>0</v>
      </c>
      <c r="N171" s="43">
        <f t="shared" si="5"/>
        <v>0</v>
      </c>
    </row>
    <row r="172" spans="1:14">
      <c r="A172" s="22" t="s">
        <v>582</v>
      </c>
      <c r="B172" s="1" t="s">
        <v>271</v>
      </c>
      <c r="C172" s="1" t="s">
        <v>38</v>
      </c>
      <c r="D172" s="23">
        <v>0</v>
      </c>
      <c r="E172" s="23">
        <v>0</v>
      </c>
      <c r="F172" s="23">
        <v>0</v>
      </c>
      <c r="G172" s="53"/>
      <c r="H172" s="47">
        <v>0</v>
      </c>
      <c r="I172" s="47">
        <v>0</v>
      </c>
      <c r="J172" s="47">
        <v>0</v>
      </c>
      <c r="K172" s="53"/>
      <c r="L172" s="20">
        <v>0</v>
      </c>
      <c r="M172" s="4">
        <v>0</v>
      </c>
      <c r="N172" s="43">
        <f t="shared" si="5"/>
        <v>0</v>
      </c>
    </row>
    <row r="173" spans="1:14">
      <c r="A173" s="22" t="s">
        <v>583</v>
      </c>
      <c r="B173" s="1" t="s">
        <v>272</v>
      </c>
      <c r="C173" s="1" t="s">
        <v>273</v>
      </c>
      <c r="D173" s="23">
        <v>0</v>
      </c>
      <c r="E173" s="23">
        <v>0</v>
      </c>
      <c r="F173" s="23">
        <v>0</v>
      </c>
      <c r="G173" s="53"/>
      <c r="H173" s="47">
        <v>0</v>
      </c>
      <c r="I173" s="47">
        <v>0</v>
      </c>
      <c r="J173" s="47">
        <v>0</v>
      </c>
      <c r="K173" s="53"/>
      <c r="L173" s="20">
        <v>0</v>
      </c>
      <c r="M173" s="4">
        <v>0</v>
      </c>
      <c r="N173" s="43">
        <f t="shared" si="5"/>
        <v>0</v>
      </c>
    </row>
    <row r="174" spans="1:14">
      <c r="A174" s="22" t="s">
        <v>587</v>
      </c>
      <c r="B174" s="1" t="s">
        <v>278</v>
      </c>
      <c r="C174" s="1" t="s">
        <v>279</v>
      </c>
      <c r="D174" s="23">
        <v>0</v>
      </c>
      <c r="E174" s="23">
        <v>0</v>
      </c>
      <c r="F174" s="23">
        <v>0</v>
      </c>
      <c r="G174" s="53"/>
      <c r="H174" s="47">
        <v>0</v>
      </c>
      <c r="I174" s="47">
        <v>0</v>
      </c>
      <c r="J174" s="47">
        <v>0</v>
      </c>
      <c r="K174" s="53"/>
      <c r="L174" s="20">
        <v>0</v>
      </c>
      <c r="M174" s="4">
        <v>0</v>
      </c>
      <c r="N174" s="43">
        <f t="shared" si="5"/>
        <v>0</v>
      </c>
    </row>
    <row r="175" spans="1:14">
      <c r="A175" s="22" t="s">
        <v>589</v>
      </c>
      <c r="B175" s="1" t="s">
        <v>282</v>
      </c>
      <c r="C175" s="1" t="s">
        <v>245</v>
      </c>
      <c r="D175" s="23">
        <v>0</v>
      </c>
      <c r="E175" s="23">
        <v>0</v>
      </c>
      <c r="F175" s="23">
        <v>0</v>
      </c>
      <c r="G175" s="53"/>
      <c r="H175" s="47">
        <v>0</v>
      </c>
      <c r="I175" s="47">
        <v>0</v>
      </c>
      <c r="J175" s="47">
        <v>0</v>
      </c>
      <c r="K175" s="53"/>
      <c r="L175" s="20">
        <v>0</v>
      </c>
      <c r="M175" s="4">
        <v>0</v>
      </c>
      <c r="N175" s="43">
        <f t="shared" si="5"/>
        <v>0</v>
      </c>
    </row>
    <row r="176" spans="1:14">
      <c r="A176" s="22" t="s">
        <v>591</v>
      </c>
      <c r="B176" s="1" t="s">
        <v>284</v>
      </c>
      <c r="C176" s="1" t="s">
        <v>273</v>
      </c>
      <c r="D176" s="23">
        <v>0</v>
      </c>
      <c r="E176" s="23">
        <v>0</v>
      </c>
      <c r="F176" s="23">
        <v>0</v>
      </c>
      <c r="G176" s="53"/>
      <c r="H176" s="47">
        <v>0</v>
      </c>
      <c r="I176" s="47">
        <v>0</v>
      </c>
      <c r="J176" s="47">
        <v>0</v>
      </c>
      <c r="K176" s="53"/>
      <c r="L176" s="20">
        <v>0</v>
      </c>
      <c r="M176" s="4">
        <v>0</v>
      </c>
      <c r="N176" s="43">
        <f t="shared" si="5"/>
        <v>0</v>
      </c>
    </row>
    <row r="177" spans="1:14">
      <c r="A177" s="22" t="s">
        <v>592</v>
      </c>
      <c r="B177" s="1" t="s">
        <v>285</v>
      </c>
      <c r="C177" s="1" t="s">
        <v>286</v>
      </c>
      <c r="D177" s="23">
        <v>5949</v>
      </c>
      <c r="E177" s="23">
        <v>0</v>
      </c>
      <c r="F177" s="23">
        <v>0</v>
      </c>
      <c r="G177" s="53"/>
      <c r="H177" s="47">
        <v>5949</v>
      </c>
      <c r="I177" s="47">
        <v>0</v>
      </c>
      <c r="J177" s="47">
        <v>0</v>
      </c>
      <c r="K177" s="53"/>
      <c r="L177" s="20">
        <v>8626</v>
      </c>
      <c r="M177" s="4">
        <v>8626</v>
      </c>
      <c r="N177" s="43">
        <f t="shared" si="5"/>
        <v>0</v>
      </c>
    </row>
    <row r="178" spans="1:14">
      <c r="A178" s="22" t="s">
        <v>593</v>
      </c>
      <c r="B178" s="1" t="s">
        <v>287</v>
      </c>
      <c r="C178" s="1" t="s">
        <v>245</v>
      </c>
      <c r="D178" s="23">
        <v>0</v>
      </c>
      <c r="E178" s="23">
        <v>0</v>
      </c>
      <c r="F178" s="23">
        <v>0</v>
      </c>
      <c r="G178" s="53"/>
      <c r="H178" s="47">
        <v>0</v>
      </c>
      <c r="I178" s="47">
        <v>0</v>
      </c>
      <c r="J178" s="47">
        <v>0</v>
      </c>
      <c r="K178" s="53"/>
      <c r="L178" s="20">
        <v>0</v>
      </c>
      <c r="M178" s="4">
        <v>0</v>
      </c>
      <c r="N178" s="43">
        <f t="shared" si="5"/>
        <v>0</v>
      </c>
    </row>
    <row r="179" spans="1:14">
      <c r="A179" s="22" t="s">
        <v>594</v>
      </c>
      <c r="B179" s="1" t="s">
        <v>288</v>
      </c>
      <c r="C179" s="1" t="s">
        <v>279</v>
      </c>
      <c r="D179" s="23">
        <v>0</v>
      </c>
      <c r="E179" s="23">
        <v>0</v>
      </c>
      <c r="F179" s="23">
        <v>0</v>
      </c>
      <c r="G179" s="53"/>
      <c r="H179" s="47">
        <v>0</v>
      </c>
      <c r="I179" s="47">
        <v>0</v>
      </c>
      <c r="J179" s="47">
        <v>0</v>
      </c>
      <c r="K179" s="53"/>
      <c r="L179" s="20">
        <v>0</v>
      </c>
      <c r="M179" s="4">
        <v>0</v>
      </c>
      <c r="N179" s="43">
        <f t="shared" si="5"/>
        <v>0</v>
      </c>
    </row>
    <row r="180" spans="1:14">
      <c r="A180" s="22" t="s">
        <v>596</v>
      </c>
      <c r="B180" s="1" t="s">
        <v>290</v>
      </c>
      <c r="C180" s="1" t="s">
        <v>247</v>
      </c>
      <c r="D180" s="23">
        <v>0</v>
      </c>
      <c r="E180" s="23">
        <v>0</v>
      </c>
      <c r="F180" s="23">
        <v>0</v>
      </c>
      <c r="G180" s="53"/>
      <c r="H180" s="47">
        <v>0</v>
      </c>
      <c r="I180" s="47">
        <v>0</v>
      </c>
      <c r="J180" s="47">
        <v>0</v>
      </c>
      <c r="K180" s="53"/>
      <c r="L180" s="20">
        <v>0</v>
      </c>
      <c r="M180" s="4">
        <v>0</v>
      </c>
      <c r="N180" s="43">
        <f t="shared" si="5"/>
        <v>0</v>
      </c>
    </row>
    <row r="181" spans="1:14">
      <c r="A181" s="22" t="s">
        <v>597</v>
      </c>
      <c r="B181" s="1" t="s">
        <v>291</v>
      </c>
      <c r="C181" s="1" t="s">
        <v>276</v>
      </c>
      <c r="D181" s="23">
        <v>0</v>
      </c>
      <c r="E181" s="23">
        <v>0</v>
      </c>
      <c r="F181" s="23">
        <v>0</v>
      </c>
      <c r="G181" s="53"/>
      <c r="H181" s="47">
        <v>0</v>
      </c>
      <c r="I181" s="47">
        <v>0</v>
      </c>
      <c r="J181" s="47">
        <v>0</v>
      </c>
      <c r="K181" s="53"/>
      <c r="L181" s="20">
        <v>0</v>
      </c>
      <c r="M181" s="4">
        <v>0</v>
      </c>
      <c r="N181" s="43">
        <f t="shared" si="5"/>
        <v>0</v>
      </c>
    </row>
    <row r="182" spans="1:14">
      <c r="A182" s="22" t="s">
        <v>598</v>
      </c>
      <c r="B182" s="1" t="s">
        <v>292</v>
      </c>
      <c r="C182" s="1" t="s">
        <v>276</v>
      </c>
      <c r="D182" s="23">
        <v>0</v>
      </c>
      <c r="E182" s="23">
        <v>0</v>
      </c>
      <c r="F182" s="23">
        <v>0</v>
      </c>
      <c r="G182" s="53"/>
      <c r="H182" s="47">
        <v>0</v>
      </c>
      <c r="I182" s="47">
        <v>0</v>
      </c>
      <c r="J182" s="47">
        <v>0</v>
      </c>
      <c r="K182" s="53"/>
      <c r="L182" s="20">
        <v>0</v>
      </c>
      <c r="M182" s="4">
        <v>0</v>
      </c>
      <c r="N182" s="43">
        <f t="shared" si="5"/>
        <v>0</v>
      </c>
    </row>
    <row r="183" spans="1:14">
      <c r="A183" s="22" t="s">
        <v>599</v>
      </c>
      <c r="B183" s="1" t="s">
        <v>293</v>
      </c>
      <c r="C183" s="1" t="s">
        <v>294</v>
      </c>
      <c r="D183" s="23">
        <v>0</v>
      </c>
      <c r="E183" s="23">
        <v>0</v>
      </c>
      <c r="F183" s="23">
        <v>0</v>
      </c>
      <c r="G183" s="53"/>
      <c r="H183" s="47">
        <v>0</v>
      </c>
      <c r="I183" s="47">
        <v>0</v>
      </c>
      <c r="J183" s="47">
        <v>0</v>
      </c>
      <c r="K183" s="53"/>
      <c r="L183" s="20">
        <v>0</v>
      </c>
      <c r="M183" s="4">
        <v>0</v>
      </c>
      <c r="N183" s="43">
        <f t="shared" si="5"/>
        <v>0</v>
      </c>
    </row>
    <row r="184" spans="1:14">
      <c r="A184" s="22" t="s">
        <v>600</v>
      </c>
      <c r="B184" s="1" t="s">
        <v>295</v>
      </c>
      <c r="C184" s="1" t="s">
        <v>6</v>
      </c>
      <c r="D184" s="23">
        <v>0</v>
      </c>
      <c r="E184" s="23">
        <v>0</v>
      </c>
      <c r="F184" s="23">
        <v>0</v>
      </c>
      <c r="G184" s="53"/>
      <c r="H184" s="47">
        <v>0</v>
      </c>
      <c r="I184" s="47">
        <v>0</v>
      </c>
      <c r="J184" s="47">
        <v>0</v>
      </c>
      <c r="K184" s="53"/>
      <c r="L184" s="20">
        <v>0</v>
      </c>
      <c r="M184" s="4">
        <v>0</v>
      </c>
      <c r="N184" s="43">
        <f t="shared" si="5"/>
        <v>0</v>
      </c>
    </row>
    <row r="185" spans="1:14">
      <c r="A185" s="22" t="s">
        <v>604</v>
      </c>
      <c r="B185" s="1" t="s">
        <v>301</v>
      </c>
      <c r="C185" s="1" t="s">
        <v>281</v>
      </c>
      <c r="D185" s="23">
        <v>0</v>
      </c>
      <c r="E185" s="23">
        <v>0</v>
      </c>
      <c r="F185" s="23">
        <v>0</v>
      </c>
      <c r="G185" s="53"/>
      <c r="H185" s="47">
        <v>0</v>
      </c>
      <c r="I185" s="47">
        <v>0</v>
      </c>
      <c r="J185" s="47">
        <v>0</v>
      </c>
      <c r="K185" s="53"/>
      <c r="L185" s="20">
        <v>0</v>
      </c>
      <c r="M185" s="4">
        <v>0</v>
      </c>
      <c r="N185" s="43">
        <f t="shared" si="5"/>
        <v>0</v>
      </c>
    </row>
    <row r="186" spans="1:14">
      <c r="A186" s="22" t="s">
        <v>605</v>
      </c>
      <c r="B186" s="1" t="s">
        <v>302</v>
      </c>
      <c r="C186" s="1" t="s">
        <v>281</v>
      </c>
      <c r="D186" s="23">
        <v>0</v>
      </c>
      <c r="E186" s="23">
        <v>0</v>
      </c>
      <c r="F186" s="23">
        <v>0</v>
      </c>
      <c r="G186" s="53"/>
      <c r="H186" s="47">
        <v>0</v>
      </c>
      <c r="I186" s="47">
        <v>0</v>
      </c>
      <c r="J186" s="47">
        <v>0</v>
      </c>
      <c r="K186" s="53"/>
      <c r="L186" s="20">
        <v>0</v>
      </c>
      <c r="M186" s="4">
        <v>0</v>
      </c>
      <c r="N186" s="43">
        <f t="shared" si="5"/>
        <v>0</v>
      </c>
    </row>
    <row r="187" spans="1:14">
      <c r="A187" s="22" t="s">
        <v>608</v>
      </c>
      <c r="B187" s="1" t="s">
        <v>306</v>
      </c>
      <c r="C187" s="1" t="s">
        <v>307</v>
      </c>
      <c r="D187" s="23">
        <v>0</v>
      </c>
      <c r="E187" s="23">
        <v>0</v>
      </c>
      <c r="F187" s="23">
        <v>0</v>
      </c>
      <c r="G187" s="53"/>
      <c r="H187" s="47">
        <v>0</v>
      </c>
      <c r="I187" s="47">
        <v>0</v>
      </c>
      <c r="J187" s="47">
        <v>0</v>
      </c>
      <c r="K187" s="53"/>
      <c r="L187" s="20">
        <v>0</v>
      </c>
      <c r="M187" s="4">
        <v>0</v>
      </c>
      <c r="N187" s="43">
        <f t="shared" si="5"/>
        <v>0</v>
      </c>
    </row>
    <row r="188" spans="1:14">
      <c r="A188" s="22" t="s">
        <v>609</v>
      </c>
      <c r="B188" s="1" t="s">
        <v>308</v>
      </c>
      <c r="C188" s="1" t="s">
        <v>281</v>
      </c>
      <c r="D188" s="23">
        <v>0</v>
      </c>
      <c r="E188" s="23">
        <v>0</v>
      </c>
      <c r="F188" s="23">
        <v>0</v>
      </c>
      <c r="G188" s="53"/>
      <c r="H188" s="47">
        <v>0</v>
      </c>
      <c r="I188" s="47">
        <v>0</v>
      </c>
      <c r="J188" s="47">
        <v>0</v>
      </c>
      <c r="K188" s="53"/>
      <c r="L188" s="20">
        <v>0</v>
      </c>
      <c r="M188" s="4">
        <v>0</v>
      </c>
      <c r="N188" s="43">
        <f t="shared" si="5"/>
        <v>0</v>
      </c>
    </row>
    <row r="189" spans="1:14">
      <c r="A189" s="22" t="s">
        <v>610</v>
      </c>
      <c r="B189" s="1" t="s">
        <v>309</v>
      </c>
      <c r="C189" s="1" t="s">
        <v>20</v>
      </c>
      <c r="D189" s="23">
        <v>0</v>
      </c>
      <c r="E189" s="23">
        <v>0</v>
      </c>
      <c r="F189" s="23">
        <v>0</v>
      </c>
      <c r="G189" s="53"/>
      <c r="H189" s="47">
        <v>0</v>
      </c>
      <c r="I189" s="47">
        <v>0</v>
      </c>
      <c r="J189" s="47">
        <v>0</v>
      </c>
      <c r="K189" s="53"/>
      <c r="L189" s="20">
        <v>0</v>
      </c>
      <c r="M189" s="4">
        <v>0</v>
      </c>
      <c r="N189" s="43">
        <f t="shared" si="5"/>
        <v>0</v>
      </c>
    </row>
    <row r="190" spans="1:14">
      <c r="A190" s="22" t="s">
        <v>611</v>
      </c>
      <c r="B190" s="1" t="s">
        <v>310</v>
      </c>
      <c r="C190" s="1" t="s">
        <v>216</v>
      </c>
      <c r="D190" s="23">
        <v>0</v>
      </c>
      <c r="E190" s="23">
        <v>0</v>
      </c>
      <c r="F190" s="23">
        <v>0</v>
      </c>
      <c r="G190" s="53"/>
      <c r="H190" s="47">
        <v>0</v>
      </c>
      <c r="I190" s="47">
        <v>0</v>
      </c>
      <c r="J190" s="47">
        <v>0</v>
      </c>
      <c r="K190" s="53"/>
      <c r="L190" s="20">
        <v>0</v>
      </c>
      <c r="M190" s="4">
        <v>0</v>
      </c>
      <c r="N190" s="43">
        <f t="shared" si="5"/>
        <v>0</v>
      </c>
    </row>
    <row r="191" spans="1:14">
      <c r="A191" s="22" t="s">
        <v>612</v>
      </c>
      <c r="B191" s="1" t="s">
        <v>311</v>
      </c>
      <c r="C191" s="1" t="s">
        <v>24</v>
      </c>
      <c r="D191" s="23">
        <v>0</v>
      </c>
      <c r="E191" s="23">
        <v>0</v>
      </c>
      <c r="F191" s="23">
        <v>0</v>
      </c>
      <c r="G191" s="53"/>
      <c r="H191" s="47">
        <v>0</v>
      </c>
      <c r="I191" s="47">
        <v>0</v>
      </c>
      <c r="J191" s="47">
        <v>0</v>
      </c>
      <c r="K191" s="53"/>
      <c r="L191" s="20">
        <v>0</v>
      </c>
      <c r="M191" s="4">
        <v>0</v>
      </c>
      <c r="N191" s="43">
        <f t="shared" si="5"/>
        <v>0</v>
      </c>
    </row>
    <row r="192" spans="1:14">
      <c r="A192" s="22" t="s">
        <v>613</v>
      </c>
      <c r="B192" s="1" t="s">
        <v>312</v>
      </c>
      <c r="C192" s="1" t="s">
        <v>297</v>
      </c>
      <c r="D192" s="23">
        <v>0</v>
      </c>
      <c r="E192" s="23">
        <v>0</v>
      </c>
      <c r="F192" s="23">
        <v>0</v>
      </c>
      <c r="G192" s="53"/>
      <c r="H192" s="47">
        <v>0</v>
      </c>
      <c r="I192" s="47">
        <v>0</v>
      </c>
      <c r="J192" s="47">
        <v>0</v>
      </c>
      <c r="K192" s="53"/>
      <c r="L192" s="20">
        <v>0</v>
      </c>
      <c r="M192" s="4">
        <v>0</v>
      </c>
      <c r="N192" s="43">
        <f t="shared" si="5"/>
        <v>0</v>
      </c>
    </row>
    <row r="193" spans="1:14">
      <c r="A193" s="22" t="s">
        <v>614</v>
      </c>
      <c r="B193" s="1" t="s">
        <v>313</v>
      </c>
      <c r="C193" s="1" t="s">
        <v>216</v>
      </c>
      <c r="D193" s="23">
        <v>0</v>
      </c>
      <c r="E193" s="23">
        <v>0</v>
      </c>
      <c r="F193" s="23">
        <v>0</v>
      </c>
      <c r="G193" s="53"/>
      <c r="H193" s="47">
        <v>0</v>
      </c>
      <c r="I193" s="47">
        <v>0</v>
      </c>
      <c r="J193" s="47">
        <v>0</v>
      </c>
      <c r="K193" s="53"/>
      <c r="L193" s="20">
        <v>0</v>
      </c>
      <c r="M193" s="4">
        <v>0</v>
      </c>
      <c r="N193" s="43">
        <f t="shared" si="5"/>
        <v>0</v>
      </c>
    </row>
    <row r="194" spans="1:14">
      <c r="A194" s="22" t="s">
        <v>615</v>
      </c>
      <c r="B194" s="1" t="s">
        <v>314</v>
      </c>
      <c r="C194" s="1" t="s">
        <v>264</v>
      </c>
      <c r="D194" s="23">
        <v>0</v>
      </c>
      <c r="E194" s="23">
        <v>0</v>
      </c>
      <c r="F194" s="23">
        <v>0</v>
      </c>
      <c r="G194" s="53"/>
      <c r="H194" s="47">
        <v>0</v>
      </c>
      <c r="I194" s="47">
        <v>0</v>
      </c>
      <c r="J194" s="47">
        <v>0</v>
      </c>
      <c r="K194" s="53"/>
      <c r="L194" s="20">
        <v>0</v>
      </c>
      <c r="M194" s="4">
        <v>0</v>
      </c>
      <c r="N194" s="43">
        <f t="shared" si="5"/>
        <v>0</v>
      </c>
    </row>
    <row r="195" spans="1:14">
      <c r="A195" s="22" t="s">
        <v>620</v>
      </c>
      <c r="B195" s="1" t="s">
        <v>320</v>
      </c>
      <c r="C195" s="1" t="s">
        <v>256</v>
      </c>
      <c r="D195" s="23">
        <v>0</v>
      </c>
      <c r="E195" s="23">
        <v>0</v>
      </c>
      <c r="F195" s="23">
        <v>0</v>
      </c>
      <c r="G195" s="53"/>
      <c r="H195" s="47">
        <v>0</v>
      </c>
      <c r="I195" s="47">
        <v>0</v>
      </c>
      <c r="J195" s="47">
        <v>0</v>
      </c>
      <c r="K195" s="53"/>
      <c r="L195" s="20">
        <v>0</v>
      </c>
      <c r="M195" s="4">
        <v>0</v>
      </c>
      <c r="N195" s="43">
        <f t="shared" si="5"/>
        <v>0</v>
      </c>
    </row>
    <row r="196" spans="1:14">
      <c r="A196" s="22" t="s">
        <v>621</v>
      </c>
      <c r="B196" s="1" t="s">
        <v>321</v>
      </c>
      <c r="C196" s="1" t="s">
        <v>237</v>
      </c>
      <c r="D196" s="23">
        <v>0</v>
      </c>
      <c r="E196" s="23">
        <v>0</v>
      </c>
      <c r="F196" s="23">
        <v>0</v>
      </c>
      <c r="G196" s="53"/>
      <c r="H196" s="47">
        <v>0</v>
      </c>
      <c r="I196" s="47">
        <v>0</v>
      </c>
      <c r="J196" s="47">
        <v>0</v>
      </c>
      <c r="K196" s="53"/>
      <c r="L196" s="20">
        <v>0</v>
      </c>
      <c r="M196" s="4">
        <v>0</v>
      </c>
      <c r="N196" s="43">
        <f t="shared" ref="N196:N259" si="6">L196-M196</f>
        <v>0</v>
      </c>
    </row>
    <row r="197" spans="1:14">
      <c r="A197" s="22" t="s">
        <v>622</v>
      </c>
      <c r="B197" s="1" t="s">
        <v>322</v>
      </c>
      <c r="C197" s="1" t="s">
        <v>237</v>
      </c>
      <c r="D197" s="23">
        <v>4249</v>
      </c>
      <c r="E197" s="23">
        <v>0</v>
      </c>
      <c r="F197" s="23">
        <v>4249</v>
      </c>
      <c r="G197" s="53"/>
      <c r="H197" s="47">
        <v>4249</v>
      </c>
      <c r="I197" s="47">
        <v>0</v>
      </c>
      <c r="J197" s="47">
        <v>4249</v>
      </c>
      <c r="K197" s="53"/>
      <c r="L197" s="20">
        <v>9985</v>
      </c>
      <c r="M197" s="4">
        <v>9985</v>
      </c>
      <c r="N197" s="43">
        <f t="shared" si="6"/>
        <v>0</v>
      </c>
    </row>
    <row r="198" spans="1:14">
      <c r="A198" s="22" t="s">
        <v>623</v>
      </c>
      <c r="B198" s="1" t="s">
        <v>323</v>
      </c>
      <c r="C198" s="1" t="s">
        <v>254</v>
      </c>
      <c r="D198" s="23">
        <v>0</v>
      </c>
      <c r="E198" s="23">
        <v>0</v>
      </c>
      <c r="F198" s="23">
        <v>0</v>
      </c>
      <c r="G198" s="53"/>
      <c r="H198" s="47">
        <v>0</v>
      </c>
      <c r="I198" s="47">
        <v>0</v>
      </c>
      <c r="J198" s="47">
        <v>0</v>
      </c>
      <c r="K198" s="53"/>
      <c r="L198" s="20">
        <v>0</v>
      </c>
      <c r="M198" s="4">
        <v>0</v>
      </c>
      <c r="N198" s="43">
        <f t="shared" si="6"/>
        <v>0</v>
      </c>
    </row>
    <row r="199" spans="1:14">
      <c r="A199" s="22" t="s">
        <v>625</v>
      </c>
      <c r="B199" s="1" t="s">
        <v>325</v>
      </c>
      <c r="C199" s="1" t="s">
        <v>318</v>
      </c>
      <c r="D199" s="23">
        <v>0</v>
      </c>
      <c r="E199" s="23">
        <v>0</v>
      </c>
      <c r="F199" s="23">
        <v>0</v>
      </c>
      <c r="G199" s="53"/>
      <c r="H199" s="47">
        <v>0</v>
      </c>
      <c r="I199" s="47">
        <v>0</v>
      </c>
      <c r="J199" s="47">
        <v>0</v>
      </c>
      <c r="K199" s="53"/>
      <c r="L199" s="20">
        <v>0</v>
      </c>
      <c r="M199" s="4">
        <v>0</v>
      </c>
      <c r="N199" s="43">
        <f t="shared" si="6"/>
        <v>0</v>
      </c>
    </row>
    <row r="200" spans="1:14">
      <c r="A200" s="22" t="s">
        <v>631</v>
      </c>
      <c r="B200" s="1" t="s">
        <v>331</v>
      </c>
      <c r="C200" s="1" t="s">
        <v>332</v>
      </c>
      <c r="D200" s="23">
        <v>0</v>
      </c>
      <c r="E200" s="23">
        <v>0</v>
      </c>
      <c r="F200" s="23">
        <v>0</v>
      </c>
      <c r="G200" s="53"/>
      <c r="H200" s="47">
        <v>0</v>
      </c>
      <c r="I200" s="47">
        <v>0</v>
      </c>
      <c r="J200" s="47">
        <v>0</v>
      </c>
      <c r="K200" s="53"/>
      <c r="L200" s="20">
        <v>0</v>
      </c>
      <c r="M200" s="4">
        <v>0</v>
      </c>
      <c r="N200" s="43">
        <f t="shared" si="6"/>
        <v>0</v>
      </c>
    </row>
    <row r="201" spans="1:14">
      <c r="A201" s="22" t="s">
        <v>632</v>
      </c>
      <c r="B201" s="1" t="s">
        <v>333</v>
      </c>
      <c r="C201" s="1" t="s">
        <v>41</v>
      </c>
      <c r="D201" s="23">
        <v>0</v>
      </c>
      <c r="E201" s="23">
        <v>0</v>
      </c>
      <c r="F201" s="23">
        <v>0</v>
      </c>
      <c r="G201" s="53"/>
      <c r="H201" s="47">
        <v>0</v>
      </c>
      <c r="I201" s="47">
        <v>0</v>
      </c>
      <c r="J201" s="47">
        <v>0</v>
      </c>
      <c r="K201" s="53"/>
      <c r="L201" s="20">
        <v>0</v>
      </c>
      <c r="M201" s="4">
        <v>0</v>
      </c>
      <c r="N201" s="43">
        <f t="shared" si="6"/>
        <v>0</v>
      </c>
    </row>
    <row r="202" spans="1:14">
      <c r="A202" s="22" t="s">
        <v>635</v>
      </c>
      <c r="B202" s="1" t="s">
        <v>336</v>
      </c>
      <c r="C202" s="1" t="s">
        <v>226</v>
      </c>
      <c r="D202" s="23">
        <v>0</v>
      </c>
      <c r="E202" s="23">
        <v>0</v>
      </c>
      <c r="F202" s="23">
        <v>0</v>
      </c>
      <c r="G202" s="53"/>
      <c r="H202" s="47">
        <v>0</v>
      </c>
      <c r="I202" s="47">
        <v>0</v>
      </c>
      <c r="J202" s="47">
        <v>0</v>
      </c>
      <c r="K202" s="53"/>
      <c r="L202" s="20">
        <v>0</v>
      </c>
      <c r="M202" s="4">
        <v>0</v>
      </c>
      <c r="N202" s="43">
        <f t="shared" si="6"/>
        <v>0</v>
      </c>
    </row>
    <row r="203" spans="1:14">
      <c r="A203" s="22" t="s">
        <v>636</v>
      </c>
      <c r="B203" s="1" t="s">
        <v>337</v>
      </c>
      <c r="C203" s="1" t="s">
        <v>41</v>
      </c>
      <c r="D203" s="23">
        <v>0</v>
      </c>
      <c r="E203" s="23">
        <v>0</v>
      </c>
      <c r="F203" s="23">
        <v>0</v>
      </c>
      <c r="G203" s="53"/>
      <c r="H203" s="47">
        <v>0</v>
      </c>
      <c r="I203" s="47">
        <v>0</v>
      </c>
      <c r="J203" s="47">
        <v>0</v>
      </c>
      <c r="K203" s="53"/>
      <c r="L203" s="20">
        <v>0</v>
      </c>
      <c r="M203" s="4">
        <v>0</v>
      </c>
      <c r="N203" s="43">
        <f t="shared" si="6"/>
        <v>0</v>
      </c>
    </row>
    <row r="204" spans="1:14">
      <c r="A204" s="22" t="s">
        <v>637</v>
      </c>
      <c r="B204" s="1" t="s">
        <v>338</v>
      </c>
      <c r="C204" s="1" t="s">
        <v>254</v>
      </c>
      <c r="D204" s="23">
        <v>0</v>
      </c>
      <c r="E204" s="23">
        <v>0</v>
      </c>
      <c r="F204" s="23">
        <v>0</v>
      </c>
      <c r="G204" s="53"/>
      <c r="H204" s="47">
        <v>0</v>
      </c>
      <c r="I204" s="47">
        <v>0</v>
      </c>
      <c r="J204" s="47">
        <v>0</v>
      </c>
      <c r="K204" s="53"/>
      <c r="L204" s="20">
        <v>0</v>
      </c>
      <c r="M204" s="4">
        <v>0</v>
      </c>
      <c r="N204" s="43">
        <f t="shared" si="6"/>
        <v>0</v>
      </c>
    </row>
    <row r="205" spans="1:14">
      <c r="A205" s="22" t="s">
        <v>639</v>
      </c>
      <c r="B205" s="1" t="s">
        <v>340</v>
      </c>
      <c r="C205" s="1" t="s">
        <v>262</v>
      </c>
      <c r="D205" s="23">
        <v>0</v>
      </c>
      <c r="E205" s="23">
        <v>0</v>
      </c>
      <c r="F205" s="23">
        <v>0</v>
      </c>
      <c r="G205" s="53"/>
      <c r="H205" s="47">
        <v>0</v>
      </c>
      <c r="I205" s="47">
        <v>0</v>
      </c>
      <c r="J205" s="47">
        <v>0</v>
      </c>
      <c r="K205" s="53"/>
      <c r="L205" s="20">
        <v>0</v>
      </c>
      <c r="M205" s="4">
        <v>0</v>
      </c>
      <c r="N205" s="43">
        <f t="shared" si="6"/>
        <v>0</v>
      </c>
    </row>
    <row r="206" spans="1:14">
      <c r="A206" s="22" t="s">
        <v>641</v>
      </c>
      <c r="B206" s="1" t="s">
        <v>343</v>
      </c>
      <c r="C206" s="1" t="s">
        <v>342</v>
      </c>
      <c r="D206" s="23">
        <v>0</v>
      </c>
      <c r="E206" s="23">
        <v>0</v>
      </c>
      <c r="F206" s="23">
        <v>0</v>
      </c>
      <c r="G206" s="53"/>
      <c r="H206" s="47">
        <v>0</v>
      </c>
      <c r="I206" s="47">
        <v>0</v>
      </c>
      <c r="J206" s="47">
        <v>0</v>
      </c>
      <c r="K206" s="53"/>
      <c r="L206" s="20">
        <v>0</v>
      </c>
      <c r="M206" s="4">
        <v>0</v>
      </c>
      <c r="N206" s="43">
        <f t="shared" si="6"/>
        <v>0</v>
      </c>
    </row>
    <row r="207" spans="1:14">
      <c r="A207" s="22" t="s">
        <v>643</v>
      </c>
      <c r="B207" s="1" t="s">
        <v>345</v>
      </c>
      <c r="C207" s="1" t="s">
        <v>342</v>
      </c>
      <c r="D207" s="23">
        <v>0</v>
      </c>
      <c r="E207" s="23">
        <v>0</v>
      </c>
      <c r="F207" s="23">
        <v>0</v>
      </c>
      <c r="G207" s="53"/>
      <c r="H207" s="47">
        <v>0</v>
      </c>
      <c r="I207" s="47">
        <v>0</v>
      </c>
      <c r="J207" s="47">
        <v>0</v>
      </c>
      <c r="K207" s="53"/>
      <c r="L207" s="20">
        <v>0</v>
      </c>
      <c r="M207" s="4">
        <v>0</v>
      </c>
      <c r="N207" s="43">
        <f t="shared" si="6"/>
        <v>0</v>
      </c>
    </row>
    <row r="208" spans="1:14">
      <c r="A208" s="22" t="s">
        <v>644</v>
      </c>
      <c r="B208" s="1" t="s">
        <v>346</v>
      </c>
      <c r="C208" s="1" t="s">
        <v>347</v>
      </c>
      <c r="D208" s="23">
        <v>0</v>
      </c>
      <c r="E208" s="23">
        <v>0</v>
      </c>
      <c r="F208" s="23">
        <v>0</v>
      </c>
      <c r="G208" s="53"/>
      <c r="H208" s="47">
        <v>0</v>
      </c>
      <c r="I208" s="47">
        <v>0</v>
      </c>
      <c r="J208" s="47">
        <v>0</v>
      </c>
      <c r="K208" s="53"/>
      <c r="L208" s="20">
        <v>0</v>
      </c>
      <c r="M208" s="4">
        <v>0</v>
      </c>
      <c r="N208" s="43">
        <f t="shared" si="6"/>
        <v>0</v>
      </c>
    </row>
    <row r="209" spans="1:14">
      <c r="A209" s="22" t="s">
        <v>645</v>
      </c>
      <c r="B209" s="1" t="s">
        <v>348</v>
      </c>
      <c r="C209" s="1" t="s">
        <v>349</v>
      </c>
      <c r="D209" s="23">
        <v>0</v>
      </c>
      <c r="E209" s="23">
        <v>0</v>
      </c>
      <c r="F209" s="23">
        <v>0</v>
      </c>
      <c r="G209" s="53"/>
      <c r="H209" s="47">
        <v>0</v>
      </c>
      <c r="I209" s="47">
        <v>0</v>
      </c>
      <c r="J209" s="47">
        <v>0</v>
      </c>
      <c r="K209" s="53"/>
      <c r="L209" s="20">
        <v>0</v>
      </c>
      <c r="M209" s="4">
        <v>0</v>
      </c>
      <c r="N209" s="43">
        <f t="shared" si="6"/>
        <v>0</v>
      </c>
    </row>
    <row r="210" spans="1:14">
      <c r="A210" s="22" t="s">
        <v>648</v>
      </c>
      <c r="B210" s="1" t="s">
        <v>353</v>
      </c>
      <c r="C210" s="1" t="s">
        <v>342</v>
      </c>
      <c r="D210" s="23">
        <v>0</v>
      </c>
      <c r="E210" s="23">
        <v>0</v>
      </c>
      <c r="F210" s="23">
        <v>0</v>
      </c>
      <c r="G210" s="53"/>
      <c r="H210" s="47">
        <v>0</v>
      </c>
      <c r="I210" s="47">
        <v>0</v>
      </c>
      <c r="J210" s="47">
        <v>0</v>
      </c>
      <c r="K210" s="53"/>
      <c r="L210" s="20">
        <v>0</v>
      </c>
      <c r="M210" s="4">
        <v>0</v>
      </c>
      <c r="N210" s="43">
        <f t="shared" si="6"/>
        <v>0</v>
      </c>
    </row>
    <row r="211" spans="1:14">
      <c r="A211" s="22" t="s">
        <v>650</v>
      </c>
      <c r="B211" s="1" t="s">
        <v>355</v>
      </c>
      <c r="C211" s="1" t="s">
        <v>270</v>
      </c>
      <c r="D211" s="23">
        <v>0</v>
      </c>
      <c r="E211" s="23">
        <v>0</v>
      </c>
      <c r="F211" s="23">
        <v>0</v>
      </c>
      <c r="G211" s="53"/>
      <c r="H211" s="47">
        <v>0</v>
      </c>
      <c r="I211" s="47">
        <v>0</v>
      </c>
      <c r="J211" s="47">
        <v>0</v>
      </c>
      <c r="K211" s="53"/>
      <c r="L211" s="20">
        <v>0</v>
      </c>
      <c r="M211" s="4">
        <v>0</v>
      </c>
      <c r="N211" s="43">
        <f t="shared" si="6"/>
        <v>0</v>
      </c>
    </row>
    <row r="212" spans="1:14">
      <c r="A212" s="22" t="s">
        <v>651</v>
      </c>
      <c r="B212" s="1" t="s">
        <v>356</v>
      </c>
      <c r="C212" s="1" t="s">
        <v>307</v>
      </c>
      <c r="D212" s="23">
        <v>0</v>
      </c>
      <c r="E212" s="23">
        <v>0</v>
      </c>
      <c r="F212" s="23">
        <v>0</v>
      </c>
      <c r="G212" s="53"/>
      <c r="H212" s="47">
        <v>0</v>
      </c>
      <c r="I212" s="47">
        <v>0</v>
      </c>
      <c r="J212" s="47">
        <v>0</v>
      </c>
      <c r="K212" s="53"/>
      <c r="L212" s="20">
        <v>0</v>
      </c>
      <c r="M212" s="4">
        <v>0</v>
      </c>
      <c r="N212" s="43">
        <f t="shared" si="6"/>
        <v>0</v>
      </c>
    </row>
    <row r="213" spans="1:14">
      <c r="A213" s="22" t="s">
        <v>652</v>
      </c>
      <c r="B213" s="1" t="s">
        <v>357</v>
      </c>
      <c r="C213" s="1" t="s">
        <v>358</v>
      </c>
      <c r="D213" s="23">
        <v>0</v>
      </c>
      <c r="E213" s="23">
        <v>0</v>
      </c>
      <c r="F213" s="23">
        <v>0</v>
      </c>
      <c r="G213" s="53"/>
      <c r="H213" s="47">
        <v>0</v>
      </c>
      <c r="I213" s="47">
        <v>0</v>
      </c>
      <c r="J213" s="47">
        <v>0</v>
      </c>
      <c r="K213" s="53"/>
      <c r="L213" s="20">
        <v>0</v>
      </c>
      <c r="M213" s="4">
        <v>0</v>
      </c>
      <c r="N213" s="43">
        <f t="shared" si="6"/>
        <v>0</v>
      </c>
    </row>
    <row r="214" spans="1:14">
      <c r="A214" s="22" t="s">
        <v>653</v>
      </c>
      <c r="B214" s="1" t="s">
        <v>359</v>
      </c>
      <c r="C214" s="1" t="s">
        <v>8</v>
      </c>
      <c r="D214" s="23">
        <v>0</v>
      </c>
      <c r="E214" s="23">
        <v>0</v>
      </c>
      <c r="F214" s="23">
        <v>0</v>
      </c>
      <c r="G214" s="53"/>
      <c r="H214" s="47">
        <v>0</v>
      </c>
      <c r="I214" s="47">
        <v>0</v>
      </c>
      <c r="J214" s="47">
        <v>0</v>
      </c>
      <c r="K214" s="53"/>
      <c r="L214" s="20">
        <v>0</v>
      </c>
      <c r="M214" s="4">
        <v>0</v>
      </c>
      <c r="N214" s="43">
        <f t="shared" si="6"/>
        <v>0</v>
      </c>
    </row>
    <row r="215" spans="1:14">
      <c r="A215" s="22" t="s">
        <v>654</v>
      </c>
      <c r="B215" s="1" t="s">
        <v>360</v>
      </c>
      <c r="C215" s="1" t="s">
        <v>8</v>
      </c>
      <c r="D215" s="23">
        <v>0</v>
      </c>
      <c r="E215" s="23">
        <v>0</v>
      </c>
      <c r="F215" s="23">
        <v>0</v>
      </c>
      <c r="G215" s="53"/>
      <c r="H215" s="47">
        <v>0</v>
      </c>
      <c r="I215" s="47">
        <v>0</v>
      </c>
      <c r="J215" s="47">
        <v>0</v>
      </c>
      <c r="K215" s="53"/>
      <c r="L215" s="20">
        <v>0</v>
      </c>
      <c r="M215" s="4">
        <v>0</v>
      </c>
      <c r="N215" s="43">
        <f t="shared" si="6"/>
        <v>0</v>
      </c>
    </row>
    <row r="216" spans="1:14">
      <c r="A216" s="22" t="s">
        <v>656</v>
      </c>
      <c r="B216" s="1" t="s">
        <v>362</v>
      </c>
      <c r="C216" s="1" t="s">
        <v>363</v>
      </c>
      <c r="D216" s="23">
        <v>0</v>
      </c>
      <c r="E216" s="23">
        <v>0</v>
      </c>
      <c r="F216" s="23">
        <v>0</v>
      </c>
      <c r="G216" s="53"/>
      <c r="H216" s="47">
        <v>0</v>
      </c>
      <c r="I216" s="47">
        <v>0</v>
      </c>
      <c r="J216" s="47">
        <v>0</v>
      </c>
      <c r="K216" s="53"/>
      <c r="L216" s="20">
        <v>0</v>
      </c>
      <c r="M216" s="4">
        <v>0</v>
      </c>
      <c r="N216" s="43">
        <f t="shared" si="6"/>
        <v>0</v>
      </c>
    </row>
    <row r="217" spans="1:14">
      <c r="A217" s="22" t="s">
        <v>657</v>
      </c>
      <c r="B217" s="1" t="s">
        <v>364</v>
      </c>
      <c r="C217" s="1" t="s">
        <v>270</v>
      </c>
      <c r="D217" s="23">
        <v>0</v>
      </c>
      <c r="E217" s="23">
        <v>0</v>
      </c>
      <c r="F217" s="23">
        <v>0</v>
      </c>
      <c r="G217" s="53"/>
      <c r="H217" s="47">
        <v>0</v>
      </c>
      <c r="I217" s="47">
        <v>0</v>
      </c>
      <c r="J217" s="47">
        <v>0</v>
      </c>
      <c r="K217" s="53"/>
      <c r="L217" s="20">
        <v>0</v>
      </c>
      <c r="M217" s="4">
        <v>0</v>
      </c>
      <c r="N217" s="43">
        <f t="shared" si="6"/>
        <v>0</v>
      </c>
    </row>
    <row r="218" spans="1:14">
      <c r="A218" s="22" t="s">
        <v>658</v>
      </c>
      <c r="B218" s="1" t="s">
        <v>365</v>
      </c>
      <c r="C218" s="1" t="s">
        <v>351</v>
      </c>
      <c r="D218" s="23">
        <v>0</v>
      </c>
      <c r="E218" s="23">
        <v>0</v>
      </c>
      <c r="F218" s="23">
        <v>0</v>
      </c>
      <c r="G218" s="53"/>
      <c r="H218" s="47">
        <v>0</v>
      </c>
      <c r="I218" s="47">
        <v>0</v>
      </c>
      <c r="J218" s="47">
        <v>0</v>
      </c>
      <c r="K218" s="53"/>
      <c r="L218" s="20">
        <v>0</v>
      </c>
      <c r="M218" s="4">
        <v>0</v>
      </c>
      <c r="N218" s="43">
        <f t="shared" si="6"/>
        <v>0</v>
      </c>
    </row>
    <row r="219" spans="1:14">
      <c r="A219" s="22" t="s">
        <v>659</v>
      </c>
      <c r="B219" s="1" t="s">
        <v>366</v>
      </c>
      <c r="C219" s="1" t="s">
        <v>363</v>
      </c>
      <c r="D219" s="23">
        <v>0</v>
      </c>
      <c r="E219" s="23">
        <v>0</v>
      </c>
      <c r="F219" s="23">
        <v>0</v>
      </c>
      <c r="G219" s="53"/>
      <c r="H219" s="47">
        <v>0</v>
      </c>
      <c r="I219" s="47">
        <v>0</v>
      </c>
      <c r="J219" s="47">
        <v>0</v>
      </c>
      <c r="K219" s="53"/>
      <c r="L219" s="20">
        <v>0</v>
      </c>
      <c r="M219" s="4">
        <v>0</v>
      </c>
      <c r="N219" s="43">
        <f t="shared" si="6"/>
        <v>0</v>
      </c>
    </row>
    <row r="220" spans="1:14">
      <c r="A220" s="22" t="s">
        <v>662</v>
      </c>
      <c r="B220" s="1" t="s">
        <v>369</v>
      </c>
      <c r="C220" s="1" t="s">
        <v>264</v>
      </c>
      <c r="D220" s="23">
        <v>0</v>
      </c>
      <c r="E220" s="23">
        <v>0</v>
      </c>
      <c r="F220" s="23">
        <v>0</v>
      </c>
      <c r="G220" s="53"/>
      <c r="H220" s="47">
        <v>0</v>
      </c>
      <c r="I220" s="47">
        <v>0</v>
      </c>
      <c r="J220" s="47">
        <v>0</v>
      </c>
      <c r="K220" s="53"/>
      <c r="L220" s="20">
        <v>0</v>
      </c>
      <c r="M220" s="4">
        <v>0</v>
      </c>
      <c r="N220" s="43">
        <f t="shared" si="6"/>
        <v>0</v>
      </c>
    </row>
    <row r="221" spans="1:14">
      <c r="A221" s="22" t="s">
        <v>664</v>
      </c>
      <c r="B221" s="1" t="s">
        <v>371</v>
      </c>
      <c r="C221" s="1" t="s">
        <v>206</v>
      </c>
      <c r="D221" s="23">
        <v>0</v>
      </c>
      <c r="E221" s="23">
        <v>0</v>
      </c>
      <c r="F221" s="23">
        <v>0</v>
      </c>
      <c r="G221" s="53"/>
      <c r="H221" s="47">
        <v>0</v>
      </c>
      <c r="I221" s="47">
        <v>0</v>
      </c>
      <c r="J221" s="47">
        <v>0</v>
      </c>
      <c r="K221" s="53"/>
      <c r="L221" s="20">
        <v>0</v>
      </c>
      <c r="M221" s="4">
        <v>0</v>
      </c>
      <c r="N221" s="43">
        <f t="shared" si="6"/>
        <v>0</v>
      </c>
    </row>
    <row r="222" spans="1:14">
      <c r="A222" s="22" t="s">
        <v>665</v>
      </c>
      <c r="B222" s="1" t="s">
        <v>372</v>
      </c>
      <c r="C222" s="1" t="s">
        <v>38</v>
      </c>
      <c r="D222" s="23">
        <v>0</v>
      </c>
      <c r="E222" s="23">
        <v>0</v>
      </c>
      <c r="F222" s="23">
        <v>0</v>
      </c>
      <c r="G222" s="53"/>
      <c r="H222" s="47">
        <v>0</v>
      </c>
      <c r="I222" s="47">
        <v>0</v>
      </c>
      <c r="J222" s="47">
        <v>0</v>
      </c>
      <c r="K222" s="53"/>
      <c r="L222" s="20">
        <v>0</v>
      </c>
      <c r="M222" s="4">
        <v>0</v>
      </c>
      <c r="N222" s="43">
        <f t="shared" si="6"/>
        <v>0</v>
      </c>
    </row>
    <row r="223" spans="1:14">
      <c r="A223" s="22" t="s">
        <v>666</v>
      </c>
      <c r="B223" s="1" t="s">
        <v>373</v>
      </c>
      <c r="C223" s="1" t="s">
        <v>286</v>
      </c>
      <c r="D223" s="23">
        <v>0</v>
      </c>
      <c r="E223" s="23">
        <v>0</v>
      </c>
      <c r="F223" s="23">
        <v>0</v>
      </c>
      <c r="G223" s="53"/>
      <c r="H223" s="47">
        <v>0</v>
      </c>
      <c r="I223" s="47">
        <v>0</v>
      </c>
      <c r="J223" s="47">
        <v>0</v>
      </c>
      <c r="K223" s="53"/>
      <c r="L223" s="20">
        <v>0</v>
      </c>
      <c r="M223" s="4">
        <v>0</v>
      </c>
      <c r="N223" s="43">
        <f t="shared" si="6"/>
        <v>0</v>
      </c>
    </row>
    <row r="224" spans="1:14">
      <c r="A224" s="22" t="s">
        <v>667</v>
      </c>
      <c r="B224" s="1" t="s">
        <v>374</v>
      </c>
      <c r="C224" s="1" t="s">
        <v>375</v>
      </c>
      <c r="D224" s="23">
        <v>0</v>
      </c>
      <c r="E224" s="23">
        <v>0</v>
      </c>
      <c r="F224" s="23">
        <v>0</v>
      </c>
      <c r="G224" s="53"/>
      <c r="H224" s="47">
        <v>0</v>
      </c>
      <c r="I224" s="47">
        <v>0</v>
      </c>
      <c r="J224" s="47">
        <v>0</v>
      </c>
      <c r="K224" s="53"/>
      <c r="L224" s="20">
        <v>0</v>
      </c>
      <c r="M224" s="4">
        <v>0</v>
      </c>
      <c r="N224" s="43">
        <f t="shared" si="6"/>
        <v>0</v>
      </c>
    </row>
    <row r="225" spans="1:14">
      <c r="A225" s="22" t="s">
        <v>668</v>
      </c>
      <c r="B225" s="1" t="s">
        <v>376</v>
      </c>
      <c r="C225" s="1" t="s">
        <v>377</v>
      </c>
      <c r="D225" s="23">
        <v>0</v>
      </c>
      <c r="E225" s="23">
        <v>0</v>
      </c>
      <c r="F225" s="23">
        <v>0</v>
      </c>
      <c r="G225" s="53"/>
      <c r="H225" s="47">
        <v>0</v>
      </c>
      <c r="I225" s="47">
        <v>0</v>
      </c>
      <c r="J225" s="47">
        <v>0</v>
      </c>
      <c r="K225" s="53"/>
      <c r="L225" s="20">
        <v>0</v>
      </c>
      <c r="M225" s="4">
        <v>0</v>
      </c>
      <c r="N225" s="43">
        <f t="shared" si="6"/>
        <v>0</v>
      </c>
    </row>
    <row r="226" spans="1:14">
      <c r="A226" s="22" t="s">
        <v>669</v>
      </c>
      <c r="B226" s="1" t="s">
        <v>378</v>
      </c>
      <c r="C226" s="1" t="s">
        <v>377</v>
      </c>
      <c r="D226" s="23">
        <v>0</v>
      </c>
      <c r="E226" s="23">
        <v>0</v>
      </c>
      <c r="F226" s="23">
        <v>0</v>
      </c>
      <c r="G226" s="53"/>
      <c r="H226" s="47">
        <v>0</v>
      </c>
      <c r="I226" s="47">
        <v>0</v>
      </c>
      <c r="J226" s="47">
        <v>0</v>
      </c>
      <c r="K226" s="53"/>
      <c r="L226" s="20">
        <v>0</v>
      </c>
      <c r="M226" s="4">
        <v>0</v>
      </c>
      <c r="N226" s="43">
        <f t="shared" si="6"/>
        <v>0</v>
      </c>
    </row>
    <row r="227" spans="1:14">
      <c r="A227" s="22" t="s">
        <v>675</v>
      </c>
      <c r="B227" s="1" t="s">
        <v>384</v>
      </c>
      <c r="C227" s="1" t="s">
        <v>204</v>
      </c>
      <c r="D227" s="23">
        <v>0</v>
      </c>
      <c r="E227" s="23">
        <v>0</v>
      </c>
      <c r="F227" s="23">
        <v>0</v>
      </c>
      <c r="G227" s="53"/>
      <c r="H227" s="47">
        <v>0</v>
      </c>
      <c r="I227" s="47">
        <v>0</v>
      </c>
      <c r="J227" s="47">
        <v>0</v>
      </c>
      <c r="K227" s="53"/>
      <c r="L227" s="20">
        <v>0</v>
      </c>
      <c r="M227" s="4">
        <v>0</v>
      </c>
      <c r="N227" s="43">
        <f t="shared" si="6"/>
        <v>0</v>
      </c>
    </row>
    <row r="228" spans="1:14">
      <c r="A228" s="22" t="s">
        <v>676</v>
      </c>
      <c r="B228" s="1" t="s">
        <v>385</v>
      </c>
      <c r="C228" s="1" t="s">
        <v>386</v>
      </c>
      <c r="D228" s="23">
        <v>0</v>
      </c>
      <c r="E228" s="23">
        <v>0</v>
      </c>
      <c r="F228" s="23">
        <v>0</v>
      </c>
      <c r="G228" s="53"/>
      <c r="H228" s="47">
        <v>0</v>
      </c>
      <c r="I228" s="47">
        <v>0</v>
      </c>
      <c r="J228" s="47">
        <v>0</v>
      </c>
      <c r="K228" s="53"/>
      <c r="L228" s="20">
        <v>0</v>
      </c>
      <c r="M228" s="4">
        <v>0</v>
      </c>
      <c r="N228" s="43">
        <f t="shared" si="6"/>
        <v>0</v>
      </c>
    </row>
    <row r="229" spans="1:14">
      <c r="A229" s="22" t="s">
        <v>677</v>
      </c>
      <c r="B229" s="1" t="s">
        <v>387</v>
      </c>
      <c r="C229" s="1" t="s">
        <v>386</v>
      </c>
      <c r="D229" s="23">
        <v>0</v>
      </c>
      <c r="E229" s="23">
        <v>0</v>
      </c>
      <c r="F229" s="23">
        <v>0</v>
      </c>
      <c r="G229" s="53"/>
      <c r="H229" s="47">
        <v>0</v>
      </c>
      <c r="I229" s="47">
        <v>0</v>
      </c>
      <c r="J229" s="47">
        <v>0</v>
      </c>
      <c r="K229" s="53"/>
      <c r="L229" s="20">
        <v>0</v>
      </c>
      <c r="M229" s="4">
        <v>0</v>
      </c>
      <c r="N229" s="43">
        <f t="shared" si="6"/>
        <v>0</v>
      </c>
    </row>
    <row r="230" spans="1:14">
      <c r="A230" s="22" t="s">
        <v>679</v>
      </c>
      <c r="B230" s="1" t="s">
        <v>389</v>
      </c>
      <c r="C230" s="1" t="s">
        <v>386</v>
      </c>
      <c r="D230" s="23">
        <v>0</v>
      </c>
      <c r="E230" s="23">
        <v>0</v>
      </c>
      <c r="F230" s="23">
        <v>0</v>
      </c>
      <c r="G230" s="53"/>
      <c r="H230" s="47">
        <v>0</v>
      </c>
      <c r="I230" s="47">
        <v>0</v>
      </c>
      <c r="J230" s="47">
        <v>0</v>
      </c>
      <c r="K230" s="53"/>
      <c r="L230" s="20">
        <v>0</v>
      </c>
      <c r="M230" s="4">
        <v>0</v>
      </c>
      <c r="N230" s="43">
        <f t="shared" si="6"/>
        <v>0</v>
      </c>
    </row>
    <row r="231" spans="1:14">
      <c r="A231" s="22" t="s">
        <v>680</v>
      </c>
      <c r="B231" s="1" t="s">
        <v>390</v>
      </c>
      <c r="C231" s="1" t="s">
        <v>242</v>
      </c>
      <c r="D231" s="23">
        <v>0</v>
      </c>
      <c r="E231" s="23">
        <v>0</v>
      </c>
      <c r="F231" s="23">
        <v>0</v>
      </c>
      <c r="G231" s="53"/>
      <c r="H231" s="47">
        <v>0</v>
      </c>
      <c r="I231" s="47">
        <v>0</v>
      </c>
      <c r="J231" s="47">
        <v>0</v>
      </c>
      <c r="K231" s="53"/>
      <c r="L231" s="20">
        <v>0</v>
      </c>
      <c r="M231" s="4">
        <v>0</v>
      </c>
      <c r="N231" s="43">
        <f t="shared" si="6"/>
        <v>0</v>
      </c>
    </row>
    <row r="232" spans="1:14">
      <c r="A232" s="22" t="s">
        <v>683</v>
      </c>
      <c r="B232" s="1" t="s">
        <v>393</v>
      </c>
      <c r="C232" s="1" t="s">
        <v>223</v>
      </c>
      <c r="D232" s="23">
        <v>0</v>
      </c>
      <c r="E232" s="23">
        <v>0</v>
      </c>
      <c r="F232" s="23">
        <v>0</v>
      </c>
      <c r="G232" s="53"/>
      <c r="H232" s="47">
        <v>0</v>
      </c>
      <c r="I232" s="47">
        <v>0</v>
      </c>
      <c r="J232" s="47">
        <v>0</v>
      </c>
      <c r="K232" s="53"/>
      <c r="L232" s="20">
        <v>0</v>
      </c>
      <c r="M232" s="4">
        <v>0</v>
      </c>
      <c r="N232" s="43">
        <f t="shared" si="6"/>
        <v>0</v>
      </c>
    </row>
    <row r="233" spans="1:14">
      <c r="A233" s="22" t="s">
        <v>684</v>
      </c>
      <c r="B233" s="1" t="s">
        <v>394</v>
      </c>
      <c r="C233" s="1" t="s">
        <v>69</v>
      </c>
      <c r="D233" s="23">
        <v>0</v>
      </c>
      <c r="E233" s="23">
        <v>0</v>
      </c>
      <c r="F233" s="23">
        <v>0</v>
      </c>
      <c r="G233" s="53"/>
      <c r="H233" s="47">
        <v>0</v>
      </c>
      <c r="I233" s="47">
        <v>0</v>
      </c>
      <c r="J233" s="47">
        <v>0</v>
      </c>
      <c r="K233" s="53"/>
      <c r="L233" s="20">
        <v>0</v>
      </c>
      <c r="M233" s="4">
        <v>0</v>
      </c>
      <c r="N233" s="43">
        <f t="shared" si="6"/>
        <v>0</v>
      </c>
    </row>
    <row r="234" spans="1:14">
      <c r="A234" s="22" t="s">
        <v>603</v>
      </c>
      <c r="B234" s="1" t="s">
        <v>299</v>
      </c>
      <c r="C234" s="1" t="s">
        <v>300</v>
      </c>
      <c r="D234" s="23">
        <v>0</v>
      </c>
      <c r="E234" s="23">
        <v>0</v>
      </c>
      <c r="F234" s="23">
        <v>12052</v>
      </c>
      <c r="G234" s="53"/>
      <c r="H234" s="47">
        <v>0</v>
      </c>
      <c r="I234" s="47">
        <v>0</v>
      </c>
      <c r="J234" s="47">
        <v>12051</v>
      </c>
      <c r="K234" s="53"/>
      <c r="L234" s="20">
        <v>10847</v>
      </c>
      <c r="M234" s="4">
        <v>10846</v>
      </c>
      <c r="N234" s="43">
        <f t="shared" si="6"/>
        <v>1</v>
      </c>
    </row>
    <row r="235" spans="1:14">
      <c r="A235" s="22" t="s">
        <v>527</v>
      </c>
      <c r="B235" s="1" t="s">
        <v>189</v>
      </c>
      <c r="C235" s="1" t="s">
        <v>188</v>
      </c>
      <c r="D235" s="23">
        <v>11420</v>
      </c>
      <c r="E235" s="23">
        <v>0</v>
      </c>
      <c r="F235" s="23">
        <v>0</v>
      </c>
      <c r="G235" s="53"/>
      <c r="H235" s="47">
        <v>11396</v>
      </c>
      <c r="I235" s="47">
        <v>0</v>
      </c>
      <c r="J235" s="47">
        <v>0</v>
      </c>
      <c r="K235" s="53"/>
      <c r="L235" s="20">
        <v>16559</v>
      </c>
      <c r="M235" s="4">
        <v>16524</v>
      </c>
      <c r="N235" s="43">
        <f t="shared" si="6"/>
        <v>35</v>
      </c>
    </row>
    <row r="236" spans="1:14">
      <c r="A236" s="22" t="s">
        <v>563</v>
      </c>
      <c r="B236" s="1" t="s">
        <v>241</v>
      </c>
      <c r="C236" s="1" t="s">
        <v>242</v>
      </c>
      <c r="D236" s="23">
        <v>0</v>
      </c>
      <c r="E236" s="23">
        <v>0</v>
      </c>
      <c r="F236" s="23">
        <v>11270</v>
      </c>
      <c r="G236" s="53"/>
      <c r="H236" s="47">
        <v>0</v>
      </c>
      <c r="I236" s="47">
        <v>0</v>
      </c>
      <c r="J236" s="47">
        <v>11200</v>
      </c>
      <c r="K236" s="53"/>
      <c r="L236" s="20">
        <v>10143</v>
      </c>
      <c r="M236" s="4">
        <v>10080</v>
      </c>
      <c r="N236" s="43">
        <f t="shared" si="6"/>
        <v>63</v>
      </c>
    </row>
    <row r="237" spans="1:14">
      <c r="A237" s="22" t="s">
        <v>453</v>
      </c>
      <c r="B237" s="1" t="s">
        <v>91</v>
      </c>
      <c r="C237" s="1" t="s">
        <v>90</v>
      </c>
      <c r="D237" s="23">
        <v>0</v>
      </c>
      <c r="E237" s="23">
        <v>0</v>
      </c>
      <c r="F237" s="23">
        <v>21033</v>
      </c>
      <c r="G237" s="53"/>
      <c r="H237" s="47">
        <v>0</v>
      </c>
      <c r="I237" s="47">
        <v>11880</v>
      </c>
      <c r="J237" s="47">
        <v>5760</v>
      </c>
      <c r="K237" s="53"/>
      <c r="L237" s="20">
        <v>18930</v>
      </c>
      <c r="M237" s="4">
        <v>18846</v>
      </c>
      <c r="N237" s="43">
        <f t="shared" si="6"/>
        <v>84</v>
      </c>
    </row>
    <row r="238" spans="1:14">
      <c r="A238" s="22" t="s">
        <v>504</v>
      </c>
      <c r="B238" s="1" t="s">
        <v>159</v>
      </c>
      <c r="C238" s="1" t="s">
        <v>160</v>
      </c>
      <c r="D238" s="23">
        <v>0</v>
      </c>
      <c r="E238" s="23">
        <v>2340</v>
      </c>
      <c r="F238" s="23">
        <v>0</v>
      </c>
      <c r="G238" s="53"/>
      <c r="H238" s="47">
        <v>0</v>
      </c>
      <c r="I238" s="47">
        <v>2265</v>
      </c>
      <c r="J238" s="47">
        <v>0</v>
      </c>
      <c r="K238" s="53"/>
      <c r="L238" s="20">
        <v>2691</v>
      </c>
      <c r="M238" s="4">
        <v>2605</v>
      </c>
      <c r="N238" s="43">
        <f t="shared" si="6"/>
        <v>86</v>
      </c>
    </row>
    <row r="239" spans="1:14">
      <c r="A239" s="22" t="s">
        <v>674</v>
      </c>
      <c r="B239" s="1" t="s">
        <v>383</v>
      </c>
      <c r="C239" s="1" t="s">
        <v>201</v>
      </c>
      <c r="D239" s="23">
        <v>18300</v>
      </c>
      <c r="E239" s="23">
        <v>0</v>
      </c>
      <c r="F239" s="23">
        <v>0</v>
      </c>
      <c r="G239" s="53"/>
      <c r="H239" s="47">
        <v>18226</v>
      </c>
      <c r="I239" s="47">
        <v>0</v>
      </c>
      <c r="J239" s="47">
        <v>0</v>
      </c>
      <c r="K239" s="53"/>
      <c r="L239" s="20">
        <v>26535</v>
      </c>
      <c r="M239" s="4">
        <v>26428</v>
      </c>
      <c r="N239" s="43">
        <f t="shared" si="6"/>
        <v>107</v>
      </c>
    </row>
    <row r="240" spans="1:14">
      <c r="A240" s="22" t="s">
        <v>539</v>
      </c>
      <c r="B240" s="1" t="s">
        <v>205</v>
      </c>
      <c r="C240" s="1" t="s">
        <v>206</v>
      </c>
      <c r="D240" s="23">
        <v>0</v>
      </c>
      <c r="E240" s="23">
        <v>16126</v>
      </c>
      <c r="F240" s="23">
        <v>4123</v>
      </c>
      <c r="G240" s="53"/>
      <c r="H240" s="47">
        <v>0</v>
      </c>
      <c r="I240" s="47">
        <v>17010</v>
      </c>
      <c r="J240" s="47">
        <v>2698</v>
      </c>
      <c r="K240" s="53"/>
      <c r="L240" s="20">
        <v>22256</v>
      </c>
      <c r="M240" s="4">
        <v>21990</v>
      </c>
      <c r="N240" s="43">
        <f t="shared" si="6"/>
        <v>266</v>
      </c>
    </row>
    <row r="241" spans="1:14">
      <c r="A241" s="22" t="s">
        <v>578</v>
      </c>
      <c r="B241" s="1" t="s">
        <v>265</v>
      </c>
      <c r="C241" s="1" t="s">
        <v>260</v>
      </c>
      <c r="D241" s="23">
        <v>2620</v>
      </c>
      <c r="E241" s="23">
        <v>15598</v>
      </c>
      <c r="F241" s="23">
        <v>0</v>
      </c>
      <c r="G241" s="53"/>
      <c r="H241" s="47">
        <v>0</v>
      </c>
      <c r="I241" s="47">
        <v>18666</v>
      </c>
      <c r="J241" s="47">
        <v>0</v>
      </c>
      <c r="K241" s="53"/>
      <c r="L241" s="20">
        <v>21737</v>
      </c>
      <c r="M241" s="4">
        <v>21466</v>
      </c>
      <c r="N241" s="43">
        <f t="shared" si="6"/>
        <v>271</v>
      </c>
    </row>
    <row r="242" spans="1:14">
      <c r="A242" s="22" t="s">
        <v>586</v>
      </c>
      <c r="B242" s="1" t="s">
        <v>277</v>
      </c>
      <c r="C242" s="1" t="s">
        <v>276</v>
      </c>
      <c r="D242" s="23">
        <v>0</v>
      </c>
      <c r="E242" s="23">
        <v>0</v>
      </c>
      <c r="F242" s="23">
        <v>12122</v>
      </c>
      <c r="G242" s="53"/>
      <c r="H242" s="47">
        <v>0</v>
      </c>
      <c r="I242" s="47">
        <v>0</v>
      </c>
      <c r="J242" s="47">
        <v>11780</v>
      </c>
      <c r="K242" s="53"/>
      <c r="L242" s="20">
        <v>10910</v>
      </c>
      <c r="M242" s="4">
        <v>10602</v>
      </c>
      <c r="N242" s="43">
        <f t="shared" si="6"/>
        <v>308</v>
      </c>
    </row>
    <row r="243" spans="1:14">
      <c r="A243" s="22" t="s">
        <v>473</v>
      </c>
      <c r="B243" s="1" t="s">
        <v>115</v>
      </c>
      <c r="C243" s="1" t="s">
        <v>107</v>
      </c>
      <c r="D243" s="23">
        <v>0</v>
      </c>
      <c r="E243" s="23">
        <v>0</v>
      </c>
      <c r="F243" s="23">
        <v>17424</v>
      </c>
      <c r="G243" s="53"/>
      <c r="H243" s="47">
        <v>0</v>
      </c>
      <c r="I243" s="47">
        <v>0</v>
      </c>
      <c r="J243" s="47">
        <v>16960</v>
      </c>
      <c r="K243" s="53"/>
      <c r="L243" s="20">
        <v>15682</v>
      </c>
      <c r="M243" s="4">
        <v>15264</v>
      </c>
      <c r="N243" s="43">
        <f t="shared" si="6"/>
        <v>418</v>
      </c>
    </row>
    <row r="244" spans="1:14">
      <c r="A244" s="22" t="s">
        <v>660</v>
      </c>
      <c r="B244" s="1" t="s">
        <v>367</v>
      </c>
      <c r="C244" s="1" t="s">
        <v>262</v>
      </c>
      <c r="D244" s="23">
        <v>0</v>
      </c>
      <c r="E244" s="23">
        <v>0</v>
      </c>
      <c r="F244" s="23">
        <v>1590</v>
      </c>
      <c r="G244" s="53"/>
      <c r="H244" s="47">
        <v>0</v>
      </c>
      <c r="I244" s="47">
        <v>880</v>
      </c>
      <c r="J244" s="47">
        <v>0</v>
      </c>
      <c r="K244" s="53"/>
      <c r="L244" s="20">
        <v>1431</v>
      </c>
      <c r="M244" s="4">
        <v>1012</v>
      </c>
      <c r="N244" s="43">
        <f t="shared" si="6"/>
        <v>419</v>
      </c>
    </row>
    <row r="245" spans="1:14">
      <c r="A245" s="22" t="s">
        <v>646</v>
      </c>
      <c r="B245" s="1" t="s">
        <v>350</v>
      </c>
      <c r="C245" s="1" t="s">
        <v>351</v>
      </c>
      <c r="D245" s="23">
        <v>0</v>
      </c>
      <c r="E245" s="23">
        <v>400</v>
      </c>
      <c r="F245" s="23">
        <v>0</v>
      </c>
      <c r="G245" s="53"/>
      <c r="H245" s="47">
        <v>0</v>
      </c>
      <c r="I245" s="47">
        <v>0</v>
      </c>
      <c r="J245" s="47">
        <v>0</v>
      </c>
      <c r="K245" s="53"/>
      <c r="L245" s="20">
        <v>460</v>
      </c>
      <c r="M245" s="4">
        <v>0</v>
      </c>
      <c r="N245" s="43">
        <f t="shared" si="6"/>
        <v>460</v>
      </c>
    </row>
    <row r="246" spans="1:14">
      <c r="A246" s="22" t="s">
        <v>626</v>
      </c>
      <c r="B246" s="1" t="s">
        <v>326</v>
      </c>
      <c r="C246" s="1" t="s">
        <v>318</v>
      </c>
      <c r="D246" s="23">
        <v>0</v>
      </c>
      <c r="E246" s="23">
        <v>0</v>
      </c>
      <c r="F246" s="23">
        <v>7224</v>
      </c>
      <c r="G246" s="53"/>
      <c r="H246" s="47">
        <v>0</v>
      </c>
      <c r="I246" s="47">
        <v>0</v>
      </c>
      <c r="J246" s="47">
        <v>6501</v>
      </c>
      <c r="K246" s="53"/>
      <c r="L246" s="20">
        <v>6502</v>
      </c>
      <c r="M246" s="4">
        <v>5851</v>
      </c>
      <c r="N246" s="43">
        <f t="shared" si="6"/>
        <v>651</v>
      </c>
    </row>
    <row r="247" spans="1:14">
      <c r="A247" s="22" t="s">
        <v>550</v>
      </c>
      <c r="B247" s="1" t="s">
        <v>221</v>
      </c>
      <c r="C247" s="1" t="s">
        <v>214</v>
      </c>
      <c r="D247" s="23">
        <v>0</v>
      </c>
      <c r="E247" s="23">
        <v>0</v>
      </c>
      <c r="F247" s="23">
        <v>10676</v>
      </c>
      <c r="G247" s="53"/>
      <c r="H247" s="47">
        <v>0</v>
      </c>
      <c r="I247" s="47">
        <v>0</v>
      </c>
      <c r="J247" s="47">
        <v>9920</v>
      </c>
      <c r="K247" s="53"/>
      <c r="L247" s="20">
        <v>9608</v>
      </c>
      <c r="M247" s="4">
        <v>8928</v>
      </c>
      <c r="N247" s="43">
        <f t="shared" si="6"/>
        <v>680</v>
      </c>
    </row>
    <row r="248" spans="1:14">
      <c r="A248" s="22" t="s">
        <v>634</v>
      </c>
      <c r="B248" s="1" t="s">
        <v>335</v>
      </c>
      <c r="C248" s="1" t="s">
        <v>304</v>
      </c>
      <c r="D248" s="23">
        <v>0</v>
      </c>
      <c r="E248" s="23">
        <v>0</v>
      </c>
      <c r="F248" s="23">
        <v>14276</v>
      </c>
      <c r="G248" s="53"/>
      <c r="H248" s="47">
        <v>0</v>
      </c>
      <c r="I248" s="47">
        <v>0</v>
      </c>
      <c r="J248" s="47">
        <v>13376</v>
      </c>
      <c r="K248" s="53"/>
      <c r="L248" s="20">
        <v>12848</v>
      </c>
      <c r="M248" s="4">
        <v>12038</v>
      </c>
      <c r="N248" s="43">
        <f t="shared" si="6"/>
        <v>810</v>
      </c>
    </row>
    <row r="249" spans="1:14">
      <c r="A249" s="22" t="s">
        <v>505</v>
      </c>
      <c r="B249" s="1" t="s">
        <v>161</v>
      </c>
      <c r="C249" s="1" t="s">
        <v>160</v>
      </c>
      <c r="D249" s="23">
        <v>7057</v>
      </c>
      <c r="E249" s="23">
        <v>0</v>
      </c>
      <c r="F249" s="23">
        <v>0</v>
      </c>
      <c r="G249" s="53"/>
      <c r="H249" s="47">
        <v>6449</v>
      </c>
      <c r="I249" s="47">
        <v>0</v>
      </c>
      <c r="J249" s="47">
        <v>0</v>
      </c>
      <c r="K249" s="53"/>
      <c r="L249" s="20">
        <v>10233</v>
      </c>
      <c r="M249" s="4">
        <v>9351</v>
      </c>
      <c r="N249" s="43">
        <f t="shared" si="6"/>
        <v>882</v>
      </c>
    </row>
    <row r="250" spans="1:14">
      <c r="A250" s="22" t="s">
        <v>467</v>
      </c>
      <c r="B250" s="1" t="s">
        <v>109</v>
      </c>
      <c r="C250" s="1" t="s">
        <v>107</v>
      </c>
      <c r="D250" s="23">
        <v>0</v>
      </c>
      <c r="E250" s="23">
        <v>0</v>
      </c>
      <c r="F250" s="23">
        <v>36008</v>
      </c>
      <c r="G250" s="53"/>
      <c r="H250" s="47">
        <v>0</v>
      </c>
      <c r="I250" s="47">
        <v>0</v>
      </c>
      <c r="J250" s="47">
        <v>34926</v>
      </c>
      <c r="K250" s="53"/>
      <c r="L250" s="20">
        <v>32407</v>
      </c>
      <c r="M250" s="4">
        <v>31433</v>
      </c>
      <c r="N250" s="43">
        <f t="shared" si="6"/>
        <v>974</v>
      </c>
    </row>
    <row r="251" spans="1:14">
      <c r="A251" s="22" t="s">
        <v>455</v>
      </c>
      <c r="B251" s="1" t="s">
        <v>93</v>
      </c>
      <c r="C251" s="1" t="s">
        <v>90</v>
      </c>
      <c r="D251" s="23">
        <v>696</v>
      </c>
      <c r="E251" s="23">
        <v>0</v>
      </c>
      <c r="F251" s="23">
        <v>0</v>
      </c>
      <c r="G251" s="53"/>
      <c r="H251" s="47">
        <v>0</v>
      </c>
      <c r="I251" s="47">
        <v>0</v>
      </c>
      <c r="J251" s="47">
        <v>0</v>
      </c>
      <c r="K251" s="53"/>
      <c r="L251" s="20">
        <v>1009</v>
      </c>
      <c r="M251" s="4">
        <v>0</v>
      </c>
      <c r="N251" s="43">
        <f t="shared" si="6"/>
        <v>1009</v>
      </c>
    </row>
    <row r="252" spans="1:14">
      <c r="A252" s="22" t="s">
        <v>531</v>
      </c>
      <c r="B252" s="1" t="s">
        <v>194</v>
      </c>
      <c r="C252" s="1" t="s">
        <v>192</v>
      </c>
      <c r="D252" s="23">
        <v>6981</v>
      </c>
      <c r="E252" s="23">
        <v>0</v>
      </c>
      <c r="F252" s="23">
        <v>0</v>
      </c>
      <c r="G252" s="53"/>
      <c r="H252" s="47">
        <v>6162</v>
      </c>
      <c r="I252" s="47">
        <v>0</v>
      </c>
      <c r="J252" s="47">
        <v>0</v>
      </c>
      <c r="K252" s="53"/>
      <c r="L252" s="20">
        <v>10122</v>
      </c>
      <c r="M252" s="4">
        <v>8935</v>
      </c>
      <c r="N252" s="43">
        <f t="shared" si="6"/>
        <v>1187</v>
      </c>
    </row>
    <row r="253" spans="1:14">
      <c r="A253" s="22" t="s">
        <v>558</v>
      </c>
      <c r="B253" s="1" t="s">
        <v>235</v>
      </c>
      <c r="C253" s="1" t="s">
        <v>234</v>
      </c>
      <c r="D253" s="23">
        <v>2625</v>
      </c>
      <c r="E253" s="23">
        <v>0</v>
      </c>
      <c r="F253" s="23">
        <v>4928</v>
      </c>
      <c r="G253" s="53"/>
      <c r="H253" s="47">
        <v>2625</v>
      </c>
      <c r="I253" s="47">
        <v>0</v>
      </c>
      <c r="J253" s="47">
        <v>3458</v>
      </c>
      <c r="K253" s="53"/>
      <c r="L253" s="20">
        <v>8241</v>
      </c>
      <c r="M253" s="4">
        <v>6918</v>
      </c>
      <c r="N253" s="43">
        <f t="shared" si="6"/>
        <v>1323</v>
      </c>
    </row>
    <row r="254" spans="1:14">
      <c r="A254" s="22" t="s">
        <v>618</v>
      </c>
      <c r="B254" s="1" t="s">
        <v>317</v>
      </c>
      <c r="C254" s="1" t="s">
        <v>318</v>
      </c>
      <c r="D254" s="23">
        <v>12270</v>
      </c>
      <c r="E254" s="23">
        <v>0</v>
      </c>
      <c r="F254" s="23">
        <v>0</v>
      </c>
      <c r="G254" s="53"/>
      <c r="H254" s="47">
        <v>11320</v>
      </c>
      <c r="I254" s="47">
        <v>0</v>
      </c>
      <c r="J254" s="47">
        <v>0</v>
      </c>
      <c r="K254" s="53"/>
      <c r="L254" s="20">
        <v>17792</v>
      </c>
      <c r="M254" s="4">
        <v>16414</v>
      </c>
      <c r="N254" s="43">
        <f t="shared" si="6"/>
        <v>1378</v>
      </c>
    </row>
    <row r="255" spans="1:14">
      <c r="A255" s="22" t="s">
        <v>628</v>
      </c>
      <c r="B255" s="1" t="s">
        <v>328</v>
      </c>
      <c r="C255" s="1" t="s">
        <v>281</v>
      </c>
      <c r="D255" s="23">
        <v>0</v>
      </c>
      <c r="E255" s="23">
        <v>5520</v>
      </c>
      <c r="F255" s="23">
        <v>920</v>
      </c>
      <c r="G255" s="53"/>
      <c r="H255" s="47">
        <v>0</v>
      </c>
      <c r="I255" s="47">
        <v>0</v>
      </c>
      <c r="J255" s="47">
        <v>6440</v>
      </c>
      <c r="K255" s="53"/>
      <c r="L255" s="20">
        <v>7176</v>
      </c>
      <c r="M255" s="4">
        <v>5796</v>
      </c>
      <c r="N255" s="43">
        <f t="shared" si="6"/>
        <v>1380</v>
      </c>
    </row>
    <row r="256" spans="1:14">
      <c r="A256" s="22" t="s">
        <v>619</v>
      </c>
      <c r="B256" s="1" t="s">
        <v>319</v>
      </c>
      <c r="C256" s="1" t="s">
        <v>201</v>
      </c>
      <c r="D256" s="23">
        <v>1004</v>
      </c>
      <c r="E256" s="23">
        <v>2328</v>
      </c>
      <c r="F256" s="23">
        <v>37</v>
      </c>
      <c r="G256" s="53"/>
      <c r="H256" s="47">
        <v>1071</v>
      </c>
      <c r="I256" s="47">
        <v>1071</v>
      </c>
      <c r="J256" s="47">
        <v>0</v>
      </c>
      <c r="K256" s="53"/>
      <c r="L256" s="20">
        <v>4166</v>
      </c>
      <c r="M256" s="4">
        <v>2785</v>
      </c>
      <c r="N256" s="43">
        <f t="shared" si="6"/>
        <v>1381</v>
      </c>
    </row>
    <row r="257" spans="1:14">
      <c r="A257" s="22" t="s">
        <v>548</v>
      </c>
      <c r="B257" s="1" t="s">
        <v>219</v>
      </c>
      <c r="C257" s="1" t="s">
        <v>214</v>
      </c>
      <c r="D257" s="23">
        <v>0</v>
      </c>
      <c r="E257" s="23">
        <v>0</v>
      </c>
      <c r="F257" s="23">
        <v>16567</v>
      </c>
      <c r="G257" s="53"/>
      <c r="H257" s="47">
        <v>0</v>
      </c>
      <c r="I257" s="47">
        <v>0</v>
      </c>
      <c r="J257" s="47">
        <v>14860</v>
      </c>
      <c r="K257" s="53"/>
      <c r="L257" s="20">
        <v>14910</v>
      </c>
      <c r="M257" s="4">
        <v>13374</v>
      </c>
      <c r="N257" s="43">
        <f t="shared" si="6"/>
        <v>1536</v>
      </c>
    </row>
    <row r="258" spans="1:14">
      <c r="A258" s="22" t="s">
        <v>408</v>
      </c>
      <c r="B258" s="1" t="s">
        <v>23</v>
      </c>
      <c r="C258" s="1" t="s">
        <v>24</v>
      </c>
      <c r="D258" s="23">
        <v>0</v>
      </c>
      <c r="E258" s="23">
        <v>0</v>
      </c>
      <c r="F258" s="23">
        <v>14650</v>
      </c>
      <c r="G258" s="53"/>
      <c r="H258" s="47">
        <v>0</v>
      </c>
      <c r="I258" s="47">
        <v>0</v>
      </c>
      <c r="J258" s="47">
        <v>12648</v>
      </c>
      <c r="K258" s="53"/>
      <c r="L258" s="20">
        <v>13185</v>
      </c>
      <c r="M258" s="4">
        <v>11383</v>
      </c>
      <c r="N258" s="43">
        <f t="shared" si="6"/>
        <v>1802</v>
      </c>
    </row>
    <row r="259" spans="1:14">
      <c r="A259" s="22" t="s">
        <v>554</v>
      </c>
      <c r="B259" s="1" t="s">
        <v>227</v>
      </c>
      <c r="C259" s="1" t="s">
        <v>228</v>
      </c>
      <c r="D259" s="23">
        <v>0</v>
      </c>
      <c r="E259" s="23">
        <v>14883</v>
      </c>
      <c r="F259" s="23">
        <v>0</v>
      </c>
      <c r="G259" s="53"/>
      <c r="H259" s="47">
        <v>0</v>
      </c>
      <c r="I259" s="47">
        <v>12250</v>
      </c>
      <c r="J259" s="47">
        <v>1025</v>
      </c>
      <c r="K259" s="53"/>
      <c r="L259" s="20">
        <v>17115</v>
      </c>
      <c r="M259" s="4">
        <v>15011</v>
      </c>
      <c r="N259" s="43">
        <f t="shared" si="6"/>
        <v>2104</v>
      </c>
    </row>
    <row r="260" spans="1:14">
      <c r="A260" s="22" t="s">
        <v>673</v>
      </c>
      <c r="B260" s="1" t="s">
        <v>382</v>
      </c>
      <c r="C260" s="1" t="s">
        <v>34</v>
      </c>
      <c r="D260" s="23">
        <v>57776</v>
      </c>
      <c r="E260" s="23">
        <v>0</v>
      </c>
      <c r="F260" s="23">
        <v>0</v>
      </c>
      <c r="G260" s="53"/>
      <c r="H260" s="47">
        <v>56278</v>
      </c>
      <c r="I260" s="47">
        <v>0</v>
      </c>
      <c r="J260" s="47">
        <v>0</v>
      </c>
      <c r="K260" s="53"/>
      <c r="L260" s="20">
        <v>83775</v>
      </c>
      <c r="M260" s="4">
        <v>81603</v>
      </c>
      <c r="N260" s="43">
        <f t="shared" ref="N260:N289" si="7">L260-M260</f>
        <v>2172</v>
      </c>
    </row>
    <row r="261" spans="1:14">
      <c r="A261" s="22" t="s">
        <v>566</v>
      </c>
      <c r="B261" s="1" t="s">
        <v>246</v>
      </c>
      <c r="C261" s="1" t="s">
        <v>247</v>
      </c>
      <c r="D261" s="23">
        <v>8156</v>
      </c>
      <c r="E261" s="23">
        <v>0</v>
      </c>
      <c r="F261" s="23">
        <v>0</v>
      </c>
      <c r="G261" s="53"/>
      <c r="H261" s="47">
        <v>581</v>
      </c>
      <c r="I261" s="47">
        <v>0</v>
      </c>
      <c r="J261" s="47">
        <v>9606</v>
      </c>
      <c r="K261" s="53"/>
      <c r="L261" s="20">
        <v>11826</v>
      </c>
      <c r="M261" s="4">
        <v>9487</v>
      </c>
      <c r="N261" s="43">
        <f t="shared" si="7"/>
        <v>2339</v>
      </c>
    </row>
    <row r="262" spans="1:14">
      <c r="A262" s="22" t="s">
        <v>449</v>
      </c>
      <c r="B262" s="1" t="s">
        <v>85</v>
      </c>
      <c r="C262" s="1" t="s">
        <v>86</v>
      </c>
      <c r="D262" s="23">
        <v>0</v>
      </c>
      <c r="E262" s="23">
        <v>0</v>
      </c>
      <c r="F262" s="23">
        <v>6068</v>
      </c>
      <c r="G262" s="53"/>
      <c r="H262" s="47">
        <v>0</v>
      </c>
      <c r="I262" s="47">
        <v>0</v>
      </c>
      <c r="J262" s="47">
        <v>2880</v>
      </c>
      <c r="K262" s="53"/>
      <c r="L262" s="20">
        <v>5461</v>
      </c>
      <c r="M262" s="4">
        <v>2592</v>
      </c>
      <c r="N262" s="43">
        <f t="shared" si="7"/>
        <v>2869</v>
      </c>
    </row>
    <row r="263" spans="1:14">
      <c r="A263" s="22" t="s">
        <v>538</v>
      </c>
      <c r="B263" s="1" t="s">
        <v>203</v>
      </c>
      <c r="C263" s="1" t="s">
        <v>204</v>
      </c>
      <c r="D263" s="23">
        <v>3388</v>
      </c>
      <c r="E263" s="23">
        <v>0</v>
      </c>
      <c r="F263" s="23">
        <v>8748</v>
      </c>
      <c r="G263" s="53"/>
      <c r="H263" s="47">
        <v>0</v>
      </c>
      <c r="I263" s="47">
        <v>0</v>
      </c>
      <c r="J263" s="47">
        <v>10585</v>
      </c>
      <c r="K263" s="53"/>
      <c r="L263" s="20">
        <v>12786</v>
      </c>
      <c r="M263" s="4">
        <v>9527</v>
      </c>
      <c r="N263" s="43">
        <f t="shared" si="7"/>
        <v>3259</v>
      </c>
    </row>
    <row r="264" spans="1:14">
      <c r="A264" s="22" t="s">
        <v>602</v>
      </c>
      <c r="B264" s="1" t="s">
        <v>298</v>
      </c>
      <c r="C264" s="1" t="s">
        <v>234</v>
      </c>
      <c r="D264" s="23">
        <v>5650</v>
      </c>
      <c r="E264" s="23">
        <v>0</v>
      </c>
      <c r="F264" s="23">
        <v>4173</v>
      </c>
      <c r="G264" s="53"/>
      <c r="H264" s="47">
        <v>5624</v>
      </c>
      <c r="I264" s="47">
        <v>0</v>
      </c>
      <c r="J264" s="47">
        <v>0</v>
      </c>
      <c r="K264" s="53"/>
      <c r="L264" s="20">
        <v>11949</v>
      </c>
      <c r="M264" s="4">
        <v>8155</v>
      </c>
      <c r="N264" s="43">
        <f t="shared" si="7"/>
        <v>3794</v>
      </c>
    </row>
    <row r="265" spans="1:14">
      <c r="A265" s="22" t="s">
        <v>559</v>
      </c>
      <c r="B265" s="1" t="s">
        <v>236</v>
      </c>
      <c r="C265" s="1" t="s">
        <v>237</v>
      </c>
      <c r="D265" s="23">
        <v>0</v>
      </c>
      <c r="E265" s="23">
        <v>0</v>
      </c>
      <c r="F265" s="23">
        <v>17197</v>
      </c>
      <c r="G265" s="53"/>
      <c r="H265" s="47">
        <v>0</v>
      </c>
      <c r="I265" s="47">
        <v>0</v>
      </c>
      <c r="J265" s="47">
        <v>12008</v>
      </c>
      <c r="K265" s="53"/>
      <c r="L265" s="20">
        <v>15477</v>
      </c>
      <c r="M265" s="4">
        <v>10807</v>
      </c>
      <c r="N265" s="43">
        <f t="shared" si="7"/>
        <v>4670</v>
      </c>
    </row>
    <row r="266" spans="1:14">
      <c r="A266" s="22" t="s">
        <v>607</v>
      </c>
      <c r="B266" s="1" t="s">
        <v>305</v>
      </c>
      <c r="C266" s="1" t="s">
        <v>304</v>
      </c>
      <c r="D266" s="23">
        <v>11352</v>
      </c>
      <c r="E266" s="23">
        <v>0</v>
      </c>
      <c r="F266" s="23">
        <v>13598</v>
      </c>
      <c r="G266" s="53"/>
      <c r="H266" s="47">
        <v>0</v>
      </c>
      <c r="I266" s="47">
        <v>0</v>
      </c>
      <c r="J266" s="47">
        <v>26254</v>
      </c>
      <c r="K266" s="53"/>
      <c r="L266" s="20">
        <v>28698</v>
      </c>
      <c r="M266" s="4">
        <v>23629</v>
      </c>
      <c r="N266" s="43">
        <f t="shared" si="7"/>
        <v>5069</v>
      </c>
    </row>
    <row r="267" spans="1:14">
      <c r="A267" s="22" t="s">
        <v>595</v>
      </c>
      <c r="B267" s="1" t="s">
        <v>289</v>
      </c>
      <c r="C267" s="1" t="s">
        <v>276</v>
      </c>
      <c r="D267" s="23">
        <v>0</v>
      </c>
      <c r="E267" s="23">
        <v>0</v>
      </c>
      <c r="F267" s="23">
        <v>5975</v>
      </c>
      <c r="G267" s="53"/>
      <c r="H267" s="47">
        <v>0</v>
      </c>
      <c r="I267" s="47">
        <v>0</v>
      </c>
      <c r="J267" s="47">
        <v>0</v>
      </c>
      <c r="K267" s="53"/>
      <c r="L267" s="20">
        <v>5378</v>
      </c>
      <c r="M267" s="4">
        <v>0</v>
      </c>
      <c r="N267" s="43">
        <f t="shared" si="7"/>
        <v>5378</v>
      </c>
    </row>
    <row r="268" spans="1:14">
      <c r="A268" s="22" t="s">
        <v>627</v>
      </c>
      <c r="B268" s="1" t="s">
        <v>327</v>
      </c>
      <c r="C268" s="1" t="s">
        <v>318</v>
      </c>
      <c r="D268" s="23">
        <v>0</v>
      </c>
      <c r="E268" s="23">
        <v>0</v>
      </c>
      <c r="F268" s="23">
        <v>6091</v>
      </c>
      <c r="G268" s="53"/>
      <c r="H268" s="47">
        <v>0</v>
      </c>
      <c r="I268" s="47">
        <v>0</v>
      </c>
      <c r="J268" s="47">
        <v>0</v>
      </c>
      <c r="K268" s="53"/>
      <c r="L268" s="20">
        <v>5482</v>
      </c>
      <c r="M268" s="4">
        <v>0</v>
      </c>
      <c r="N268" s="43">
        <f t="shared" si="7"/>
        <v>5482</v>
      </c>
    </row>
    <row r="269" spans="1:14">
      <c r="A269" s="22" t="s">
        <v>555</v>
      </c>
      <c r="B269" s="1" t="s">
        <v>229</v>
      </c>
      <c r="C269" s="1" t="s">
        <v>230</v>
      </c>
      <c r="D269" s="23">
        <v>0</v>
      </c>
      <c r="E269" s="23">
        <v>0</v>
      </c>
      <c r="F269" s="23">
        <v>9686</v>
      </c>
      <c r="G269" s="53"/>
      <c r="H269" s="47">
        <v>0</v>
      </c>
      <c r="I269" s="47">
        <v>0</v>
      </c>
      <c r="J269" s="47">
        <v>2965</v>
      </c>
      <c r="K269" s="53"/>
      <c r="L269" s="20">
        <v>8717</v>
      </c>
      <c r="M269" s="4">
        <v>2669</v>
      </c>
      <c r="N269" s="43">
        <f t="shared" si="7"/>
        <v>6048</v>
      </c>
    </row>
    <row r="270" spans="1:14">
      <c r="A270" s="22" t="s">
        <v>488</v>
      </c>
      <c r="B270" s="1" t="s">
        <v>137</v>
      </c>
      <c r="C270" s="1" t="s">
        <v>138</v>
      </c>
      <c r="D270" s="23">
        <v>4672</v>
      </c>
      <c r="E270" s="23">
        <v>0</v>
      </c>
      <c r="F270" s="23">
        <v>150</v>
      </c>
      <c r="G270" s="53"/>
      <c r="H270" s="47">
        <v>0</v>
      </c>
      <c r="I270" s="47">
        <v>0</v>
      </c>
      <c r="J270" s="47">
        <v>836</v>
      </c>
      <c r="K270" s="53"/>
      <c r="L270" s="20">
        <v>6909</v>
      </c>
      <c r="M270" s="4">
        <v>752</v>
      </c>
      <c r="N270" s="43">
        <f t="shared" si="7"/>
        <v>6157</v>
      </c>
    </row>
    <row r="271" spans="1:14">
      <c r="A271" s="22" t="s">
        <v>649</v>
      </c>
      <c r="B271" s="1" t="s">
        <v>354</v>
      </c>
      <c r="C271" s="1" t="s">
        <v>342</v>
      </c>
      <c r="D271" s="23">
        <v>0</v>
      </c>
      <c r="E271" s="23">
        <v>0</v>
      </c>
      <c r="F271" s="23">
        <v>7000</v>
      </c>
      <c r="G271" s="53"/>
      <c r="H271" s="47">
        <v>0</v>
      </c>
      <c r="I271" s="47">
        <v>0</v>
      </c>
      <c r="J271" s="47">
        <v>0</v>
      </c>
      <c r="K271" s="53"/>
      <c r="L271" s="20">
        <v>6300</v>
      </c>
      <c r="M271" s="4">
        <v>0</v>
      </c>
      <c r="N271" s="43">
        <f t="shared" si="7"/>
        <v>6300</v>
      </c>
    </row>
    <row r="272" spans="1:14">
      <c r="A272" s="22" t="s">
        <v>468</v>
      </c>
      <c r="B272" s="1" t="s">
        <v>110</v>
      </c>
      <c r="C272" s="1" t="s">
        <v>107</v>
      </c>
      <c r="D272" s="23">
        <v>0</v>
      </c>
      <c r="E272" s="23">
        <v>8471</v>
      </c>
      <c r="F272" s="23">
        <v>16415</v>
      </c>
      <c r="G272" s="53"/>
      <c r="H272" s="47">
        <v>0</v>
      </c>
      <c r="I272" s="47">
        <v>104</v>
      </c>
      <c r="J272" s="47">
        <v>19148</v>
      </c>
      <c r="K272" s="53"/>
      <c r="L272" s="20">
        <v>24516</v>
      </c>
      <c r="M272" s="4">
        <v>17353</v>
      </c>
      <c r="N272" s="43">
        <f t="shared" si="7"/>
        <v>7163</v>
      </c>
    </row>
    <row r="273" spans="1:14">
      <c r="A273" s="22" t="s">
        <v>585</v>
      </c>
      <c r="B273" s="1" t="s">
        <v>275</v>
      </c>
      <c r="C273" s="1" t="s">
        <v>276</v>
      </c>
      <c r="D273" s="23">
        <v>0</v>
      </c>
      <c r="E273" s="23">
        <v>0</v>
      </c>
      <c r="F273" s="23">
        <v>15286</v>
      </c>
      <c r="G273" s="53"/>
      <c r="H273" s="47">
        <v>0</v>
      </c>
      <c r="I273" s="47">
        <v>0</v>
      </c>
      <c r="J273" s="47">
        <v>7242</v>
      </c>
      <c r="K273" s="53"/>
      <c r="L273" s="20">
        <v>13757</v>
      </c>
      <c r="M273" s="4">
        <v>6518</v>
      </c>
      <c r="N273" s="43">
        <f t="shared" si="7"/>
        <v>7239</v>
      </c>
    </row>
    <row r="274" spans="1:14">
      <c r="A274" s="22" t="s">
        <v>629</v>
      </c>
      <c r="B274" s="1" t="s">
        <v>329</v>
      </c>
      <c r="C274" s="1" t="s">
        <v>41</v>
      </c>
      <c r="D274" s="23">
        <v>10933</v>
      </c>
      <c r="E274" s="23">
        <v>0</v>
      </c>
      <c r="F274" s="23">
        <v>11437</v>
      </c>
      <c r="G274" s="53"/>
      <c r="H274" s="47">
        <v>12836</v>
      </c>
      <c r="I274" s="47">
        <v>0</v>
      </c>
      <c r="J274" s="47">
        <v>0</v>
      </c>
      <c r="K274" s="53"/>
      <c r="L274" s="20">
        <v>26146</v>
      </c>
      <c r="M274" s="4">
        <v>18612</v>
      </c>
      <c r="N274" s="43">
        <f t="shared" si="7"/>
        <v>7534</v>
      </c>
    </row>
    <row r="275" spans="1:14">
      <c r="A275" s="22" t="s">
        <v>552</v>
      </c>
      <c r="B275" s="1" t="s">
        <v>224</v>
      </c>
      <c r="C275" s="1" t="s">
        <v>199</v>
      </c>
      <c r="D275" s="23">
        <v>0</v>
      </c>
      <c r="E275" s="23">
        <v>0</v>
      </c>
      <c r="F275" s="23">
        <v>8586</v>
      </c>
      <c r="G275" s="53"/>
      <c r="H275" s="47">
        <v>0</v>
      </c>
      <c r="I275" s="47">
        <v>0</v>
      </c>
      <c r="J275" s="47">
        <v>0</v>
      </c>
      <c r="K275" s="53"/>
      <c r="L275" s="20">
        <v>7727</v>
      </c>
      <c r="M275" s="4">
        <v>0</v>
      </c>
      <c r="N275" s="43">
        <f t="shared" si="7"/>
        <v>7727</v>
      </c>
    </row>
    <row r="276" spans="1:14">
      <c r="A276" s="22" t="s">
        <v>638</v>
      </c>
      <c r="B276" s="1" t="s">
        <v>339</v>
      </c>
      <c r="C276" s="1" t="s">
        <v>237</v>
      </c>
      <c r="D276" s="23">
        <v>4495</v>
      </c>
      <c r="E276" s="23">
        <v>0</v>
      </c>
      <c r="F276" s="23">
        <v>4186</v>
      </c>
      <c r="G276" s="53"/>
      <c r="H276" s="47">
        <v>0</v>
      </c>
      <c r="I276" s="47">
        <v>0</v>
      </c>
      <c r="J276" s="47">
        <v>2766</v>
      </c>
      <c r="K276" s="53"/>
      <c r="L276" s="20">
        <v>10285</v>
      </c>
      <c r="M276" s="4">
        <v>2489</v>
      </c>
      <c r="N276" s="43">
        <f t="shared" si="7"/>
        <v>7796</v>
      </c>
    </row>
    <row r="277" spans="1:14">
      <c r="A277" s="22" t="s">
        <v>502</v>
      </c>
      <c r="B277" s="1" t="s">
        <v>157</v>
      </c>
      <c r="C277" s="1" t="s">
        <v>156</v>
      </c>
      <c r="D277" s="23">
        <v>0</v>
      </c>
      <c r="E277" s="23">
        <v>0</v>
      </c>
      <c r="F277" s="23">
        <v>9175</v>
      </c>
      <c r="G277" s="53"/>
      <c r="H277" s="47">
        <v>0</v>
      </c>
      <c r="I277" s="47">
        <v>0</v>
      </c>
      <c r="J277" s="47">
        <v>55</v>
      </c>
      <c r="K277" s="53"/>
      <c r="L277" s="20">
        <v>8258</v>
      </c>
      <c r="M277" s="4">
        <v>50</v>
      </c>
      <c r="N277" s="43">
        <f t="shared" si="7"/>
        <v>8208</v>
      </c>
    </row>
    <row r="278" spans="1:14">
      <c r="A278" s="22" t="s">
        <v>670</v>
      </c>
      <c r="B278" s="1" t="s">
        <v>379</v>
      </c>
      <c r="C278" s="1" t="s">
        <v>206</v>
      </c>
      <c r="D278" s="23">
        <v>9860</v>
      </c>
      <c r="E278" s="23">
        <v>425</v>
      </c>
      <c r="F278" s="23">
        <v>0</v>
      </c>
      <c r="G278" s="53"/>
      <c r="H278" s="47">
        <v>4036</v>
      </c>
      <c r="I278" s="47">
        <v>0</v>
      </c>
      <c r="J278" s="47">
        <v>0</v>
      </c>
      <c r="K278" s="53"/>
      <c r="L278" s="20">
        <v>14786</v>
      </c>
      <c r="M278" s="4">
        <v>5852</v>
      </c>
      <c r="N278" s="43">
        <f t="shared" si="7"/>
        <v>8934</v>
      </c>
    </row>
    <row r="279" spans="1:14">
      <c r="A279" s="22" t="s">
        <v>655</v>
      </c>
      <c r="B279" s="1" t="s">
        <v>361</v>
      </c>
      <c r="C279" s="1" t="s">
        <v>230</v>
      </c>
      <c r="D279" s="23">
        <v>6289</v>
      </c>
      <c r="E279" s="23">
        <v>0</v>
      </c>
      <c r="F279" s="23">
        <v>592</v>
      </c>
      <c r="G279" s="53"/>
      <c r="H279" s="47">
        <v>0</v>
      </c>
      <c r="I279" s="47">
        <v>0</v>
      </c>
      <c r="J279" s="47">
        <v>0</v>
      </c>
      <c r="K279" s="53"/>
      <c r="L279" s="20">
        <v>9652</v>
      </c>
      <c r="M279" s="4">
        <v>0</v>
      </c>
      <c r="N279" s="43">
        <f t="shared" si="7"/>
        <v>9652</v>
      </c>
    </row>
    <row r="280" spans="1:14">
      <c r="A280" s="22" t="s">
        <v>519</v>
      </c>
      <c r="B280" s="1" t="s">
        <v>177</v>
      </c>
      <c r="C280" s="1" t="s">
        <v>26</v>
      </c>
      <c r="D280" s="23">
        <v>0</v>
      </c>
      <c r="E280" s="23">
        <v>0</v>
      </c>
      <c r="F280" s="23">
        <v>10816</v>
      </c>
      <c r="G280" s="53"/>
      <c r="H280" s="47">
        <v>0</v>
      </c>
      <c r="I280" s="47">
        <v>0</v>
      </c>
      <c r="J280" s="47">
        <v>0</v>
      </c>
      <c r="K280" s="53"/>
      <c r="L280" s="20">
        <v>9734</v>
      </c>
      <c r="M280" s="4">
        <v>0</v>
      </c>
      <c r="N280" s="43">
        <f t="shared" si="7"/>
        <v>9734</v>
      </c>
    </row>
    <row r="281" spans="1:14">
      <c r="A281" s="22" t="s">
        <v>445</v>
      </c>
      <c r="B281" s="1" t="s">
        <v>79</v>
      </c>
      <c r="C281" s="1" t="s">
        <v>80</v>
      </c>
      <c r="D281" s="23">
        <v>0</v>
      </c>
      <c r="E281" s="23">
        <v>18925</v>
      </c>
      <c r="F281" s="23">
        <v>568</v>
      </c>
      <c r="G281" s="53"/>
      <c r="H281" s="47">
        <v>0</v>
      </c>
      <c r="I281" s="47">
        <v>10516</v>
      </c>
      <c r="J281" s="47">
        <v>260</v>
      </c>
      <c r="K281" s="53"/>
      <c r="L281" s="20">
        <v>22275</v>
      </c>
      <c r="M281" s="4">
        <v>12327</v>
      </c>
      <c r="N281" s="43">
        <f t="shared" si="7"/>
        <v>9948</v>
      </c>
    </row>
    <row r="282" spans="1:14">
      <c r="A282" s="22" t="s">
        <v>471</v>
      </c>
      <c r="B282" s="1" t="s">
        <v>113</v>
      </c>
      <c r="C282" s="1" t="s">
        <v>107</v>
      </c>
      <c r="D282" s="23">
        <v>9061</v>
      </c>
      <c r="E282" s="23">
        <v>0</v>
      </c>
      <c r="F282" s="23">
        <v>35314</v>
      </c>
      <c r="G282" s="53"/>
      <c r="H282" s="47">
        <v>0</v>
      </c>
      <c r="I282" s="47">
        <v>0</v>
      </c>
      <c r="J282" s="47">
        <v>36722</v>
      </c>
      <c r="K282" s="53"/>
      <c r="L282" s="20">
        <v>44921</v>
      </c>
      <c r="M282" s="4">
        <v>33050</v>
      </c>
      <c r="N282" s="43">
        <f t="shared" si="7"/>
        <v>11871</v>
      </c>
    </row>
    <row r="283" spans="1:14">
      <c r="A283" s="22" t="s">
        <v>506</v>
      </c>
      <c r="B283" s="1" t="s">
        <v>162</v>
      </c>
      <c r="C283" s="1" t="s">
        <v>160</v>
      </c>
      <c r="D283" s="23">
        <v>0</v>
      </c>
      <c r="E283" s="23">
        <v>25549</v>
      </c>
      <c r="F283" s="23">
        <v>0</v>
      </c>
      <c r="G283" s="53"/>
      <c r="H283" s="47">
        <v>0</v>
      </c>
      <c r="I283" s="47">
        <v>14670</v>
      </c>
      <c r="J283" s="47">
        <v>0</v>
      </c>
      <c r="K283" s="53"/>
      <c r="L283" s="20">
        <v>29381</v>
      </c>
      <c r="M283" s="4">
        <v>16871</v>
      </c>
      <c r="N283" s="43">
        <f t="shared" si="7"/>
        <v>12510</v>
      </c>
    </row>
    <row r="284" spans="1:14">
      <c r="A284" s="22" t="s">
        <v>617</v>
      </c>
      <c r="B284" s="1" t="s">
        <v>316</v>
      </c>
      <c r="C284" s="1" t="s">
        <v>270</v>
      </c>
      <c r="D284" s="23">
        <v>0</v>
      </c>
      <c r="E284" s="23">
        <v>0</v>
      </c>
      <c r="F284" s="23">
        <v>40704</v>
      </c>
      <c r="G284" s="53"/>
      <c r="H284" s="47">
        <v>0</v>
      </c>
      <c r="I284" s="47">
        <v>0</v>
      </c>
      <c r="J284" s="47">
        <v>26553</v>
      </c>
      <c r="K284" s="53"/>
      <c r="L284" s="20">
        <v>36634</v>
      </c>
      <c r="M284" s="4">
        <v>23898</v>
      </c>
      <c r="N284" s="43">
        <f t="shared" si="7"/>
        <v>12736</v>
      </c>
    </row>
    <row r="285" spans="1:14">
      <c r="A285" s="22" t="s">
        <v>428</v>
      </c>
      <c r="B285" s="1" t="s">
        <v>55</v>
      </c>
      <c r="C285" s="1" t="s">
        <v>56</v>
      </c>
      <c r="D285" s="23">
        <v>0</v>
      </c>
      <c r="E285" s="23">
        <v>0</v>
      </c>
      <c r="F285" s="23">
        <v>14160</v>
      </c>
      <c r="G285" s="53"/>
      <c r="H285" s="47">
        <v>0</v>
      </c>
      <c r="I285" s="47">
        <v>0</v>
      </c>
      <c r="J285" s="47">
        <v>0</v>
      </c>
      <c r="K285" s="53"/>
      <c r="L285" s="20">
        <v>12744</v>
      </c>
      <c r="M285" s="4">
        <v>0</v>
      </c>
      <c r="N285" s="43">
        <f t="shared" si="7"/>
        <v>12744</v>
      </c>
    </row>
    <row r="286" spans="1:14">
      <c r="A286" s="22" t="s">
        <v>606</v>
      </c>
      <c r="B286" s="1" t="s">
        <v>303</v>
      </c>
      <c r="C286" s="1" t="s">
        <v>304</v>
      </c>
      <c r="D286" s="23">
        <v>0</v>
      </c>
      <c r="E286" s="23">
        <v>0</v>
      </c>
      <c r="F286" s="23">
        <v>14261</v>
      </c>
      <c r="G286" s="53"/>
      <c r="H286" s="47">
        <v>0</v>
      </c>
      <c r="I286" s="47">
        <v>0</v>
      </c>
      <c r="J286" s="47">
        <v>0</v>
      </c>
      <c r="K286" s="53"/>
      <c r="L286" s="20">
        <v>12835</v>
      </c>
      <c r="M286" s="4">
        <v>0</v>
      </c>
      <c r="N286" s="43">
        <f t="shared" si="7"/>
        <v>12835</v>
      </c>
    </row>
    <row r="287" spans="1:14">
      <c r="A287" s="22" t="s">
        <v>642</v>
      </c>
      <c r="B287" s="1" t="s">
        <v>344</v>
      </c>
      <c r="C287" s="1" t="s">
        <v>41</v>
      </c>
      <c r="D287" s="23">
        <v>14020</v>
      </c>
      <c r="E287" s="23">
        <v>27050</v>
      </c>
      <c r="F287" s="23">
        <v>7027</v>
      </c>
      <c r="G287" s="53"/>
      <c r="H287" s="47">
        <v>0</v>
      </c>
      <c r="I287" s="47">
        <v>28989</v>
      </c>
      <c r="J287" s="47">
        <v>540</v>
      </c>
      <c r="K287" s="53"/>
      <c r="L287" s="20">
        <v>57761</v>
      </c>
      <c r="M287" s="4">
        <v>33823</v>
      </c>
      <c r="N287" s="43">
        <f t="shared" si="7"/>
        <v>23938</v>
      </c>
    </row>
    <row r="288" spans="1:14">
      <c r="A288" s="25" t="s">
        <v>678</v>
      </c>
      <c r="B288" s="1" t="s">
        <v>388</v>
      </c>
      <c r="C288" s="1" t="s">
        <v>386</v>
      </c>
      <c r="D288" s="26">
        <v>19046</v>
      </c>
      <c r="E288" s="26">
        <v>0</v>
      </c>
      <c r="F288" s="26">
        <v>0</v>
      </c>
      <c r="G288" s="53"/>
      <c r="H288" s="48">
        <v>0</v>
      </c>
      <c r="I288" s="48">
        <v>0</v>
      </c>
      <c r="J288" s="48">
        <v>0</v>
      </c>
      <c r="K288" s="53"/>
      <c r="L288" s="27">
        <v>27617</v>
      </c>
      <c r="M288" s="12">
        <v>0</v>
      </c>
      <c r="N288" s="43">
        <f t="shared" si="7"/>
        <v>27617</v>
      </c>
    </row>
    <row r="289" spans="1:14">
      <c r="A289" s="29" t="s">
        <v>522</v>
      </c>
      <c r="B289" s="1" t="s">
        <v>181</v>
      </c>
      <c r="C289" s="1" t="s">
        <v>182</v>
      </c>
      <c r="D289" s="30">
        <v>0</v>
      </c>
      <c r="E289" s="30">
        <v>0</v>
      </c>
      <c r="F289" s="30">
        <v>38929</v>
      </c>
      <c r="G289" s="53"/>
      <c r="H289" s="49">
        <v>0</v>
      </c>
      <c r="I289" s="49">
        <v>0</v>
      </c>
      <c r="J289" s="49">
        <v>0</v>
      </c>
      <c r="K289" s="53"/>
      <c r="L289" s="31">
        <v>35036</v>
      </c>
      <c r="M289" s="13">
        <v>0</v>
      </c>
      <c r="N289" s="43">
        <f t="shared" si="7"/>
        <v>35036</v>
      </c>
    </row>
    <row r="290" spans="1:14">
      <c r="M290" s="5"/>
    </row>
    <row r="291" spans="1:14">
      <c r="M291" s="5"/>
    </row>
    <row r="292" spans="1:14">
      <c r="M292" s="6"/>
    </row>
  </sheetData>
  <autoFilter ref="A3:O289">
    <sortState ref="A4:O289">
      <sortCondition sortBy="cellColor" ref="O3:O289" dxfId="0"/>
    </sortState>
  </autoFilter>
  <mergeCells count="2">
    <mergeCell ref="D1:F1"/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LocalEffortCTEStatewide</vt:lpstr>
      <vt:lpstr>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2017-06-14T20:10:20Z</dcterms:created>
  <dcterms:modified xsi:type="dcterms:W3CDTF">2018-06-22T13:02:56Z</dcterms:modified>
</cp:coreProperties>
</file>