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7. Website File Uploads\"/>
    </mc:Choice>
  </mc:AlternateContent>
  <xr:revisionPtr revIDLastSave="0" documentId="13_ncr:1_{0296B61B-CFA0-4392-8D37-A7B09603FBB2}" xr6:coauthVersionLast="36" xr6:coauthVersionMax="36" xr10:uidLastSave="{00000000-0000-0000-0000-000000000000}"/>
  <bookViews>
    <workbookView xWindow="0" yWindow="0" windowWidth="3960" windowHeight="7152" xr2:uid="{C80107D0-FF35-4143-A360-275C024C709C}"/>
  </bookViews>
  <sheets>
    <sheet name="Chanute" sheetId="2" r:id="rId1"/>
    <sheet name="Emporia" sheetId="1" r:id="rId2"/>
    <sheet name="Independence" sheetId="4" r:id="rId3"/>
    <sheet name="Pittsburg" sheetId="3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4" l="1"/>
  <c r="H26" i="4"/>
  <c r="G26" i="4"/>
  <c r="F26" i="4"/>
  <c r="E26" i="4"/>
  <c r="D26" i="4"/>
  <c r="C26" i="4"/>
  <c r="B26" i="4"/>
  <c r="H23" i="4"/>
  <c r="G23" i="4"/>
  <c r="F23" i="4"/>
  <c r="E23" i="4"/>
  <c r="D23" i="4"/>
  <c r="C23" i="4"/>
  <c r="B23" i="4"/>
  <c r="H20" i="4"/>
  <c r="G20" i="4"/>
  <c r="F20" i="4"/>
  <c r="E20" i="4"/>
  <c r="D20" i="4"/>
  <c r="C20" i="4"/>
  <c r="B20" i="4"/>
  <c r="H17" i="4"/>
  <c r="G17" i="4"/>
  <c r="F17" i="4"/>
  <c r="E17" i="4"/>
  <c r="D17" i="4"/>
  <c r="C17" i="4"/>
  <c r="B17" i="4"/>
  <c r="H14" i="4"/>
  <c r="G14" i="4"/>
  <c r="F14" i="4"/>
  <c r="E14" i="4"/>
  <c r="D14" i="4"/>
  <c r="C14" i="4"/>
  <c r="B14" i="4"/>
  <c r="H11" i="4"/>
  <c r="G11" i="4"/>
  <c r="F11" i="4"/>
  <c r="E11" i="4"/>
  <c r="D11" i="4"/>
  <c r="C11" i="4"/>
  <c r="B11" i="4"/>
  <c r="H32" i="3"/>
  <c r="G32" i="3"/>
  <c r="F32" i="3"/>
  <c r="E32" i="3"/>
  <c r="D32" i="3"/>
  <c r="C32" i="3"/>
  <c r="B32" i="3"/>
  <c r="H29" i="3"/>
  <c r="G29" i="3"/>
  <c r="F29" i="3"/>
  <c r="E29" i="3"/>
  <c r="D29" i="3"/>
  <c r="C29" i="3"/>
  <c r="B29" i="3"/>
  <c r="H26" i="3"/>
  <c r="G26" i="3"/>
  <c r="F26" i="3"/>
  <c r="E26" i="3"/>
  <c r="D26" i="3"/>
  <c r="C26" i="3"/>
  <c r="B26" i="3"/>
  <c r="H23" i="3"/>
  <c r="G23" i="3"/>
  <c r="F23" i="3"/>
  <c r="E23" i="3"/>
  <c r="D23" i="3"/>
  <c r="C23" i="3"/>
  <c r="B23" i="3"/>
  <c r="H20" i="3"/>
  <c r="G20" i="3"/>
  <c r="F20" i="3"/>
  <c r="E20" i="3"/>
  <c r="D20" i="3"/>
  <c r="C20" i="3"/>
  <c r="B20" i="3"/>
  <c r="H17" i="3"/>
  <c r="G17" i="3"/>
  <c r="F17" i="3"/>
  <c r="E17" i="3"/>
  <c r="D17" i="3"/>
  <c r="C17" i="3"/>
  <c r="B17" i="3"/>
  <c r="H14" i="3"/>
  <c r="G14" i="3"/>
  <c r="F14" i="3"/>
  <c r="E14" i="3"/>
  <c r="D14" i="3"/>
  <c r="C14" i="3"/>
  <c r="B14" i="3"/>
  <c r="H11" i="3"/>
  <c r="G11" i="3"/>
  <c r="F11" i="3"/>
  <c r="E11" i="3"/>
  <c r="D11" i="3"/>
  <c r="C11" i="3"/>
  <c r="B11" i="3"/>
  <c r="B11" i="2"/>
  <c r="C11" i="2"/>
  <c r="D11" i="2"/>
  <c r="E11" i="2"/>
  <c r="F11" i="2"/>
  <c r="G11" i="2"/>
  <c r="H11" i="2"/>
  <c r="B14" i="2"/>
  <c r="C14" i="2"/>
  <c r="D14" i="2"/>
  <c r="E14" i="2"/>
  <c r="F14" i="2"/>
  <c r="G14" i="2"/>
  <c r="H14" i="2"/>
  <c r="B17" i="2"/>
  <c r="C17" i="2"/>
  <c r="D17" i="2"/>
  <c r="E17" i="2"/>
  <c r="F17" i="2"/>
  <c r="G17" i="2"/>
  <c r="H17" i="2"/>
  <c r="B20" i="2"/>
  <c r="C20" i="2"/>
  <c r="D20" i="2"/>
  <c r="E20" i="2"/>
  <c r="F20" i="2"/>
  <c r="G20" i="2"/>
  <c r="H20" i="2"/>
  <c r="B23" i="2"/>
  <c r="C23" i="2"/>
  <c r="D23" i="2"/>
  <c r="E23" i="2"/>
  <c r="F23" i="2"/>
  <c r="G23" i="2"/>
  <c r="H23" i="2"/>
  <c r="B26" i="2"/>
  <c r="C26" i="2"/>
  <c r="D26" i="2"/>
  <c r="E26" i="2"/>
  <c r="F26" i="2"/>
  <c r="G26" i="2"/>
  <c r="H26" i="2"/>
  <c r="B29" i="2"/>
  <c r="C29" i="2"/>
  <c r="D29" i="2"/>
  <c r="E29" i="2"/>
  <c r="F29" i="2"/>
  <c r="G29" i="2"/>
  <c r="H29" i="2"/>
  <c r="G8" i="4"/>
  <c r="F8" i="4"/>
  <c r="E8" i="4"/>
  <c r="D8" i="4"/>
  <c r="C8" i="4"/>
  <c r="B8" i="4"/>
  <c r="C63" i="3"/>
  <c r="G8" i="3"/>
  <c r="F8" i="3"/>
  <c r="E8" i="3"/>
  <c r="D8" i="3"/>
  <c r="C8" i="3"/>
  <c r="B8" i="3"/>
  <c r="C61" i="2"/>
  <c r="G8" i="2"/>
  <c r="F8" i="2"/>
  <c r="E8" i="2"/>
  <c r="D8" i="2"/>
  <c r="C8" i="2"/>
  <c r="B8" i="2"/>
  <c r="C69" i="1"/>
  <c r="H32" i="1"/>
  <c r="G32" i="1"/>
  <c r="F32" i="1"/>
  <c r="E32" i="1"/>
  <c r="D32" i="1"/>
  <c r="C32" i="1"/>
  <c r="B32" i="1"/>
  <c r="H29" i="1"/>
  <c r="G29" i="1"/>
  <c r="F29" i="1"/>
  <c r="E29" i="1"/>
  <c r="D29" i="1"/>
  <c r="C29" i="1"/>
  <c r="B29" i="1"/>
  <c r="H26" i="1"/>
  <c r="G26" i="1"/>
  <c r="F26" i="1"/>
  <c r="E26" i="1"/>
  <c r="D26" i="1"/>
  <c r="C26" i="1"/>
  <c r="B26" i="1"/>
  <c r="H23" i="1"/>
  <c r="G23" i="1"/>
  <c r="F23" i="1"/>
  <c r="E23" i="1"/>
  <c r="D23" i="1"/>
  <c r="C23" i="1"/>
  <c r="B23" i="1"/>
  <c r="H20" i="1"/>
  <c r="G20" i="1"/>
  <c r="F20" i="1"/>
  <c r="E20" i="1"/>
  <c r="D20" i="1"/>
  <c r="C20" i="1"/>
  <c r="B20" i="1"/>
  <c r="H17" i="1"/>
  <c r="G17" i="1"/>
  <c r="F17" i="1"/>
  <c r="E17" i="1"/>
  <c r="D17" i="1"/>
  <c r="C17" i="1"/>
  <c r="B17" i="1"/>
  <c r="H14" i="1"/>
  <c r="G14" i="1"/>
  <c r="F14" i="1"/>
  <c r="E14" i="1"/>
  <c r="D14" i="1"/>
  <c r="C14" i="1"/>
  <c r="B14" i="1"/>
  <c r="H11" i="1"/>
  <c r="G11" i="1"/>
  <c r="F11" i="1"/>
  <c r="E11" i="1"/>
  <c r="D11" i="1"/>
  <c r="C11" i="1"/>
  <c r="B11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<sst xmlns="http://schemas.openxmlformats.org/spreadsheetml/2006/main" count="382" uniqueCount="148">
  <si>
    <t>Kansas State Department of Education
Career  &amp; Technical Education
900 SW Jackson, Topeka, KS  66612-1212
www.ksde.org</t>
  </si>
  <si>
    <t xml:space="preserve">Special Pop. Performance </t>
  </si>
  <si>
    <t>Graduation Rate</t>
  </si>
  <si>
    <t xml:space="preserve">Academic-  Reading </t>
  </si>
  <si>
    <t>Academic- Math</t>
  </si>
  <si>
    <t>Academic- Science</t>
  </si>
  <si>
    <t>Total Placement</t>
  </si>
  <si>
    <t>Post Sec. Credits</t>
  </si>
  <si>
    <t>Performance Goal</t>
  </si>
  <si>
    <t>State All Students</t>
  </si>
  <si>
    <t>Surpass or GAP</t>
  </si>
  <si>
    <t>Active Military Parent</t>
  </si>
  <si>
    <t>Economically Disadvantaged</t>
  </si>
  <si>
    <t>English Learners</t>
  </si>
  <si>
    <t>Homeless (includes Migrant)</t>
  </si>
  <si>
    <t>Individual with Disabilities</t>
  </si>
  <si>
    <t>Non-traditional Enrollees</t>
  </si>
  <si>
    <t>Single Parents</t>
  </si>
  <si>
    <t>Migrant Worker Parent</t>
  </si>
  <si>
    <t>All Concentrators in Region</t>
  </si>
  <si>
    <t>1S1</t>
  </si>
  <si>
    <t>2S1</t>
  </si>
  <si>
    <t>2S2</t>
  </si>
  <si>
    <t>2S3</t>
  </si>
  <si>
    <t>3S1</t>
  </si>
  <si>
    <t>4S1</t>
  </si>
  <si>
    <t>5S2</t>
  </si>
  <si>
    <t>Academic- Reading</t>
  </si>
  <si>
    <t>Non- Trad Concentration</t>
  </si>
  <si>
    <t>Post Sec. Credits Attained</t>
  </si>
  <si>
    <t>Regional Average</t>
  </si>
  <si>
    <t>Regional Gap</t>
  </si>
  <si>
    <t>Pathway or VE2 Program</t>
  </si>
  <si>
    <t>Total Conc.</t>
  </si>
  <si>
    <t>Schools Included in the Region</t>
  </si>
  <si>
    <t>USD</t>
  </si>
  <si>
    <t>District</t>
  </si>
  <si>
    <t>Power, Structural, &amp; Tech.</t>
  </si>
  <si>
    <t>Animal Science</t>
  </si>
  <si>
    <t xml:space="preserve">Plant Systems </t>
  </si>
  <si>
    <t>Comprehensive Ag Science</t>
  </si>
  <si>
    <t>Digital Media Pathway ( AV Communications)</t>
  </si>
  <si>
    <t>Web &amp; Digital Comm.</t>
  </si>
  <si>
    <t>Teaching/Training</t>
  </si>
  <si>
    <t>Engineering &amp; Applied Math</t>
  </si>
  <si>
    <t>BioChemistry</t>
  </si>
  <si>
    <t>Early Childhood Dev.</t>
  </si>
  <si>
    <t>Family, Community &amp; Consumer Services</t>
  </si>
  <si>
    <t>Fashion, Apparel, Interior Design (FAID) Pathway</t>
  </si>
  <si>
    <t xml:space="preserve">Corrections, Security, Law &amp; Law Enforcement </t>
  </si>
  <si>
    <t>Construction &amp; Design</t>
  </si>
  <si>
    <t>Mobile Equipment Maintenance</t>
  </si>
  <si>
    <t>Manufacturing</t>
  </si>
  <si>
    <t>Health Science</t>
  </si>
  <si>
    <t>Business Finance</t>
  </si>
  <si>
    <t xml:space="preserve">Marketing </t>
  </si>
  <si>
    <t xml:space="preserve">Info. Support &amp; Svcs. </t>
  </si>
  <si>
    <t>BioMedical</t>
  </si>
  <si>
    <t xml:space="preserve">Emergency &amp; Fire Mgt. Svcs. </t>
  </si>
  <si>
    <t>Aviation Maintenance</t>
  </si>
  <si>
    <t>Graphic Design (VA)</t>
  </si>
  <si>
    <t xml:space="preserve">Business Mgt&amp; Ent. . </t>
  </si>
  <si>
    <t xml:space="preserve">Rest. &amp; Event Mgt. </t>
  </si>
  <si>
    <t>Lebo-Waverly</t>
  </si>
  <si>
    <t>Burlington</t>
  </si>
  <si>
    <t>LeRoy-Gridley</t>
  </si>
  <si>
    <t>N. Lyon</t>
  </si>
  <si>
    <t>S. Lyon</t>
  </si>
  <si>
    <t>W. Franklin</t>
  </si>
  <si>
    <t>Cen. Heights</t>
  </si>
  <si>
    <t>Wellsville</t>
  </si>
  <si>
    <t>Garnett</t>
  </si>
  <si>
    <t>Osawatomie</t>
  </si>
  <si>
    <t>Paola</t>
  </si>
  <si>
    <t>Madison-Virgil</t>
  </si>
  <si>
    <t>Eureka</t>
  </si>
  <si>
    <t>Louisburg</t>
  </si>
  <si>
    <t>Morris County</t>
  </si>
  <si>
    <t>Osage City</t>
  </si>
  <si>
    <t>Crest</t>
  </si>
  <si>
    <t>Emporia</t>
  </si>
  <si>
    <t>Ottawa</t>
  </si>
  <si>
    <t>No data</t>
  </si>
  <si>
    <t>Active Mil. Parent</t>
  </si>
  <si>
    <t xml:space="preserve">Econ. Disadvan. </t>
  </si>
  <si>
    <t xml:space="preserve">Homeless (incl. Migrant) </t>
  </si>
  <si>
    <t>Individual w/ Dis.</t>
  </si>
  <si>
    <t xml:space="preserve">Non-trad. Enroll. </t>
  </si>
  <si>
    <t>Migrant Wrkr Parent</t>
  </si>
  <si>
    <t>Erie-Galesburg</t>
  </si>
  <si>
    <t>Northeast</t>
  </si>
  <si>
    <t>Marmaton Valley</t>
  </si>
  <si>
    <t>Humboldt</t>
  </si>
  <si>
    <t>Woodson</t>
  </si>
  <si>
    <t>Oswego</t>
  </si>
  <si>
    <t>Chetopia St. Paul</t>
  </si>
  <si>
    <t>Iola</t>
  </si>
  <si>
    <t>Chanute</t>
  </si>
  <si>
    <t xml:space="preserve">Active Military Parent- </t>
  </si>
  <si>
    <t xml:space="preserve">Economically Disadvan. </t>
  </si>
  <si>
    <t>Homeless (incl. Migrant)</t>
  </si>
  <si>
    <t>Cherokee</t>
  </si>
  <si>
    <t>Girard</t>
  </si>
  <si>
    <t>Frontenac</t>
  </si>
  <si>
    <t>Pleasanton</t>
  </si>
  <si>
    <t>Jayhawk</t>
  </si>
  <si>
    <t>Galena</t>
  </si>
  <si>
    <t>Pittsburg</t>
  </si>
  <si>
    <t>Fort Scott</t>
  </si>
  <si>
    <t>Baxter Sprgs</t>
  </si>
  <si>
    <t>Plant Systems</t>
  </si>
  <si>
    <t>Travel &amp; Tourism</t>
  </si>
  <si>
    <t>Marketing</t>
  </si>
  <si>
    <t xml:space="preserve">Chetopia </t>
  </si>
  <si>
    <t xml:space="preserve">Marmaton </t>
  </si>
  <si>
    <t>Erie-Galsbrg</t>
  </si>
  <si>
    <r>
      <rPr>
        <b/>
        <sz val="9"/>
        <rFont val="Open Sans"/>
        <family val="2"/>
      </rPr>
      <t>Secondary Co-Coordinators:</t>
    </r>
    <r>
      <rPr>
        <sz val="9"/>
        <rFont val="Open Sans"/>
        <family val="2"/>
      </rPr>
      <t xml:space="preserve">  
</t>
    </r>
    <r>
      <rPr>
        <b/>
        <sz val="9"/>
        <rFont val="Open Sans"/>
        <family val="2"/>
      </rPr>
      <t xml:space="preserve">Stella Tharp, </t>
    </r>
    <r>
      <rPr>
        <sz val="9"/>
        <rFont val="Open Sans"/>
        <family val="2"/>
      </rPr>
      <t xml:space="preserve">Ottawa, </t>
    </r>
    <r>
      <rPr>
        <i/>
        <sz val="9"/>
        <rFont val="Open Sans"/>
        <family val="2"/>
      </rPr>
      <t xml:space="preserve">(tharps@usd250.org) ) </t>
    </r>
  </si>
  <si>
    <r>
      <rPr>
        <b/>
        <sz val="9"/>
        <rFont val="Open Sans"/>
        <family val="2"/>
      </rPr>
      <t>Secondary Co-Coordinators:</t>
    </r>
    <r>
      <rPr>
        <sz val="9"/>
        <rFont val="Open Sans"/>
        <family val="2"/>
      </rPr>
      <t xml:space="preserve">  
</t>
    </r>
  </si>
  <si>
    <r>
      <rPr>
        <b/>
        <sz val="9"/>
        <rFont val="Open Sans"/>
        <family val="2"/>
      </rPr>
      <t xml:space="preserve">PostSecondary Co-Coordinator: </t>
    </r>
    <r>
      <rPr>
        <sz val="9"/>
        <rFont val="Open Sans"/>
        <family val="2"/>
      </rPr>
      <t xml:space="preserve">
</t>
    </r>
    <r>
      <rPr>
        <b/>
        <sz val="9"/>
        <rFont val="Open Sans"/>
        <family val="2"/>
      </rPr>
      <t xml:space="preserve">Darlene Wood, </t>
    </r>
    <r>
      <rPr>
        <sz val="9"/>
        <rFont val="Open Sans"/>
        <family val="2"/>
      </rPr>
      <t xml:space="preserve">Ft. Scott CC
(darlenenew@fortscott.edu)
</t>
    </r>
    <r>
      <rPr>
        <b/>
        <sz val="9"/>
        <rFont val="Open Sans"/>
        <family val="2"/>
      </rPr>
      <t xml:space="preserve">Robert Frisbee, </t>
    </r>
    <r>
      <rPr>
        <sz val="9"/>
        <rFont val="Open Sans"/>
        <family val="2"/>
      </rPr>
      <t xml:space="preserve">Pittsburg Univ.
</t>
    </r>
    <r>
      <rPr>
        <i/>
        <sz val="9"/>
        <rFont val="Open Sans"/>
        <family val="2"/>
      </rPr>
      <t>(rfrisbee@pittstate.edu)</t>
    </r>
    <r>
      <rPr>
        <sz val="9"/>
        <rFont val="Open Sans"/>
        <family val="2"/>
      </rPr>
      <t xml:space="preserve">
</t>
    </r>
  </si>
  <si>
    <r>
      <rPr>
        <b/>
        <sz val="9"/>
        <rFont val="Open Sans"/>
        <family val="2"/>
      </rPr>
      <t xml:space="preserve">Other Secondary Contacts:  
Jennifer Manhart, </t>
    </r>
    <r>
      <rPr>
        <sz val="9"/>
        <rFont val="Open Sans"/>
        <family val="2"/>
      </rPr>
      <t>Greenbush</t>
    </r>
    <r>
      <rPr>
        <b/>
        <sz val="9"/>
        <rFont val="Open Sans"/>
        <family val="2"/>
      </rPr>
      <t xml:space="preserve"> </t>
    </r>
    <r>
      <rPr>
        <i/>
        <sz val="9"/>
        <rFont val="Open Sans"/>
        <family val="2"/>
      </rPr>
      <t>(jennifer.bingham@greenbush.org)</t>
    </r>
    <r>
      <rPr>
        <b/>
        <sz val="9"/>
        <rFont val="Open Sans"/>
        <family val="2"/>
      </rPr>
      <t xml:space="preserve">; 
Alex Specht, </t>
    </r>
    <r>
      <rPr>
        <sz val="9"/>
        <rFont val="Open Sans"/>
        <family val="2"/>
      </rPr>
      <t>Fort Scott</t>
    </r>
    <r>
      <rPr>
        <b/>
        <sz val="9"/>
        <rFont val="Open Sans"/>
        <family val="2"/>
      </rPr>
      <t xml:space="preserve"> </t>
    </r>
    <r>
      <rPr>
        <i/>
        <sz val="9"/>
        <rFont val="Open Sans"/>
        <family val="2"/>
      </rPr>
      <t>(alex.specht@usd234.org)</t>
    </r>
    <r>
      <rPr>
        <b/>
        <sz val="9"/>
        <rFont val="Open Sans"/>
        <family val="2"/>
      </rPr>
      <t xml:space="preserve"> 
Kelynn Heardt</t>
    </r>
    <r>
      <rPr>
        <sz val="9"/>
        <rFont val="Open Sans"/>
        <family val="2"/>
      </rPr>
      <t>, Pittsburg</t>
    </r>
    <r>
      <rPr>
        <b/>
        <sz val="9"/>
        <rFont val="Open Sans"/>
        <family val="2"/>
      </rPr>
      <t xml:space="preserve"> </t>
    </r>
    <r>
      <rPr>
        <i/>
        <sz val="9"/>
        <rFont val="Open Sans"/>
        <family val="2"/>
      </rPr>
      <t>(kheardt@usd250.org)</t>
    </r>
  </si>
  <si>
    <r>
      <rPr>
        <b/>
        <sz val="9"/>
        <rFont val="Open Sans"/>
        <family val="2"/>
      </rPr>
      <t>Secondary Co-Coordinators:</t>
    </r>
    <r>
      <rPr>
        <sz val="9"/>
        <rFont val="Open Sans"/>
        <family val="2"/>
      </rPr>
      <t xml:space="preserve">  
Alan Speicher, </t>
    </r>
    <r>
      <rPr>
        <u/>
        <sz val="9"/>
        <rFont val="Open Sans"/>
        <family val="2"/>
      </rPr>
      <t>Independence</t>
    </r>
    <r>
      <rPr>
        <sz val="9"/>
        <rFont val="Open Sans"/>
        <family val="2"/>
      </rPr>
      <t xml:space="preserve"> 
</t>
    </r>
    <r>
      <rPr>
        <i/>
        <sz val="9"/>
        <rFont val="Open Sans"/>
        <family val="2"/>
      </rPr>
      <t>(aspeicher@indyschools.com)</t>
    </r>
  </si>
  <si>
    <r>
      <t xml:space="preserve">Other Secondary Contacts 
</t>
    </r>
    <r>
      <rPr>
        <sz val="9"/>
        <rFont val="Open Sans"/>
        <family val="2"/>
      </rPr>
      <t>Taasha Viets,</t>
    </r>
    <r>
      <rPr>
        <b/>
        <sz val="9"/>
        <rFont val="Open Sans"/>
        <family val="2"/>
      </rPr>
      <t xml:space="preserve"> </t>
    </r>
    <r>
      <rPr>
        <u/>
        <sz val="9"/>
        <rFont val="Open Sans"/>
        <family val="2"/>
      </rPr>
      <t>Coffeyville,</t>
    </r>
    <r>
      <rPr>
        <sz val="9"/>
        <rFont val="Open Sans"/>
        <family val="2"/>
      </rPr>
      <t xml:space="preserve"> </t>
    </r>
    <r>
      <rPr>
        <i/>
        <sz val="9"/>
        <rFont val="Open Sans"/>
        <family val="2"/>
      </rPr>
      <t>(vietst@cvilleschools.com)</t>
    </r>
    <r>
      <rPr>
        <b/>
        <sz val="9"/>
        <rFont val="Open Sans"/>
        <family val="2"/>
      </rPr>
      <t xml:space="preserve">; 
</t>
    </r>
    <r>
      <rPr>
        <sz val="9"/>
        <rFont val="Open Sans"/>
        <family val="2"/>
      </rPr>
      <t>Michelle Smith</t>
    </r>
    <r>
      <rPr>
        <b/>
        <sz val="9"/>
        <rFont val="Open Sans"/>
        <family val="2"/>
      </rPr>
      <t xml:space="preserve">  </t>
    </r>
    <r>
      <rPr>
        <u/>
        <sz val="9"/>
        <rFont val="Open Sans"/>
        <family val="2"/>
      </rPr>
      <t xml:space="preserve">Parsons, </t>
    </r>
    <r>
      <rPr>
        <i/>
        <sz val="9"/>
        <rFont val="Open Sans"/>
        <family val="2"/>
      </rPr>
      <t>(msmith@vikingnet.net)</t>
    </r>
    <r>
      <rPr>
        <b/>
        <sz val="9"/>
        <rFont val="Open Sans"/>
        <family val="2"/>
      </rPr>
      <t xml:space="preserve">; 
</t>
    </r>
    <r>
      <rPr>
        <sz val="9"/>
        <rFont val="Open Sans"/>
        <family val="2"/>
      </rPr>
      <t xml:space="preserve"> Misty Burke, </t>
    </r>
    <r>
      <rPr>
        <u/>
        <sz val="9"/>
        <rFont val="Open Sans"/>
        <family val="2"/>
      </rPr>
      <t>Labette</t>
    </r>
    <r>
      <rPr>
        <sz val="9"/>
        <rFont val="Open Sans"/>
        <family val="2"/>
      </rPr>
      <t>,</t>
    </r>
    <r>
      <rPr>
        <b/>
        <sz val="9"/>
        <rFont val="Open Sans"/>
        <family val="2"/>
      </rPr>
      <t xml:space="preserve"> </t>
    </r>
    <r>
      <rPr>
        <i/>
        <sz val="9"/>
        <rFont val="Open Sans"/>
        <family val="2"/>
      </rPr>
      <t>(mburke@usd506.org)</t>
    </r>
    <r>
      <rPr>
        <b/>
        <sz val="9"/>
        <rFont val="Open Sans"/>
        <family val="2"/>
      </rPr>
      <t xml:space="preserve">
</t>
    </r>
  </si>
  <si>
    <r>
      <rPr>
        <b/>
        <sz val="9"/>
        <rFont val="Open Sans"/>
        <family val="2"/>
      </rPr>
      <t xml:space="preserve">PostSecondary Co-Coordinator: 
</t>
    </r>
    <r>
      <rPr>
        <sz val="9"/>
        <rFont val="Open Sans"/>
        <family val="2"/>
      </rPr>
      <t xml:space="preserve">Jaicey Gillum, </t>
    </r>
    <r>
      <rPr>
        <u/>
        <sz val="9"/>
        <rFont val="Open Sans"/>
        <family val="2"/>
      </rPr>
      <t>Independence CC</t>
    </r>
    <r>
      <rPr>
        <sz val="9"/>
        <rFont val="Open Sans"/>
        <family val="2"/>
      </rPr>
      <t xml:space="preserve">,  </t>
    </r>
    <r>
      <rPr>
        <i/>
        <sz val="9"/>
        <rFont val="Open Sans"/>
        <family val="2"/>
      </rPr>
      <t>(jgillum@indycc.edu)</t>
    </r>
    <r>
      <rPr>
        <sz val="9"/>
        <rFont val="Open Sans"/>
        <family val="2"/>
      </rPr>
      <t xml:space="preserve">; 
Heather Pollet, </t>
    </r>
    <r>
      <rPr>
        <u/>
        <sz val="9"/>
        <rFont val="Open Sans"/>
        <family val="2"/>
      </rPr>
      <t>Coffeyville CC</t>
    </r>
    <r>
      <rPr>
        <sz val="9"/>
        <rFont val="Open Sans"/>
        <family val="2"/>
      </rPr>
      <t xml:space="preserve">  </t>
    </r>
    <r>
      <rPr>
        <i/>
        <sz val="9"/>
        <rFont val="Open Sans"/>
        <family val="2"/>
      </rPr>
      <t xml:space="preserve">(heatherp@coffeyville.edu)
</t>
    </r>
    <r>
      <rPr>
        <sz val="9"/>
        <rFont val="Open Sans"/>
        <family val="2"/>
      </rPr>
      <t xml:space="preserve"> Kara Wheeler, </t>
    </r>
    <r>
      <rPr>
        <u/>
        <sz val="9"/>
        <rFont val="Open Sans"/>
        <family val="2"/>
      </rPr>
      <t>Labette CC</t>
    </r>
    <r>
      <rPr>
        <sz val="9"/>
        <rFont val="Open Sans"/>
        <family val="2"/>
      </rPr>
      <t xml:space="preserve"> </t>
    </r>
    <r>
      <rPr>
        <i/>
        <sz val="9"/>
        <rFont val="Open Sans"/>
        <family val="2"/>
      </rPr>
      <t>(karaw@labette.edu)</t>
    </r>
    <r>
      <rPr>
        <sz val="9"/>
        <rFont val="Open Sans"/>
        <family val="2"/>
      </rPr>
      <t xml:space="preserve">
</t>
    </r>
  </si>
  <si>
    <r>
      <rPr>
        <b/>
        <sz val="9"/>
        <rFont val="Open Sans"/>
        <family val="2"/>
      </rPr>
      <t>Secondary Co-Coordinators:</t>
    </r>
    <r>
      <rPr>
        <sz val="9"/>
        <rFont val="Open Sans"/>
        <family val="2"/>
      </rPr>
      <t xml:space="preserve">  </t>
    </r>
    <r>
      <rPr>
        <u/>
        <sz val="9"/>
        <rFont val="Open Sans"/>
        <family val="2"/>
      </rPr>
      <t>Chanute</t>
    </r>
    <r>
      <rPr>
        <sz val="9"/>
        <rFont val="Open Sans"/>
        <family val="2"/>
      </rPr>
      <t xml:space="preserve">
Sherri Bagshaw (</t>
    </r>
    <r>
      <rPr>
        <i/>
        <sz val="9"/>
        <rFont val="Open Sans"/>
        <family val="2"/>
      </rPr>
      <t>bagshaws@usd413.org)</t>
    </r>
    <r>
      <rPr>
        <sz val="9"/>
        <rFont val="Open Sans"/>
        <family val="2"/>
      </rPr>
      <t>; 
Leah Hoesli (</t>
    </r>
    <r>
      <rPr>
        <i/>
        <sz val="9"/>
        <rFont val="Open Sans"/>
        <family val="2"/>
      </rPr>
      <t>hoesli@usd413.org</t>
    </r>
    <r>
      <rPr>
        <sz val="9"/>
        <rFont val="Open Sans"/>
        <family val="2"/>
      </rPr>
      <t>)</t>
    </r>
  </si>
  <si>
    <t>Economically Dis.</t>
  </si>
  <si>
    <t>Non-trad. Enroll</t>
  </si>
  <si>
    <t>Migrant Parent</t>
  </si>
  <si>
    <t>Homeless (Migrant)</t>
  </si>
  <si>
    <t>Grad. Rate</t>
  </si>
  <si>
    <t>Non- Trad. Concen.</t>
  </si>
  <si>
    <r>
      <rPr>
        <b/>
        <sz val="9"/>
        <rFont val="Open Sans"/>
        <family val="2"/>
      </rPr>
      <t xml:space="preserve">PostSecondary Co-Coor: </t>
    </r>
    <r>
      <rPr>
        <sz val="9"/>
        <rFont val="Open Sans"/>
        <family val="2"/>
      </rPr>
      <t xml:space="preserve">
</t>
    </r>
    <r>
      <rPr>
        <u/>
        <sz val="9"/>
        <rFont val="Open Sans"/>
        <family val="2"/>
      </rPr>
      <t>Neosho CC</t>
    </r>
    <r>
      <rPr>
        <sz val="9"/>
        <rFont val="Open Sans"/>
        <family val="2"/>
      </rPr>
      <t xml:space="preserve"> Sarah Robb,   (</t>
    </r>
    <r>
      <rPr>
        <i/>
        <sz val="9"/>
        <rFont val="Open Sans"/>
        <family val="2"/>
      </rPr>
      <t>sarah_robb@neosho.edu</t>
    </r>
    <r>
      <rPr>
        <sz val="9"/>
        <rFont val="Open Sans"/>
        <family val="2"/>
      </rPr>
      <t>)</t>
    </r>
  </si>
  <si>
    <r>
      <rPr>
        <b/>
        <sz val="9"/>
        <rFont val="Open Sans"/>
        <family val="2"/>
      </rPr>
      <t xml:space="preserve">Other Secondary Contacts:
 </t>
    </r>
    <r>
      <rPr>
        <sz val="9"/>
        <rFont val="Open Sans"/>
        <family val="2"/>
      </rPr>
      <t xml:space="preserve">Jamie Manhart </t>
    </r>
    <r>
      <rPr>
        <i/>
        <sz val="8"/>
        <rFont val="Open Sans"/>
        <family val="2"/>
      </rPr>
      <t>(jamie.manhart@greenbush.org)</t>
    </r>
    <r>
      <rPr>
        <i/>
        <sz val="9"/>
        <rFont val="Open Sans"/>
        <family val="2"/>
      </rPr>
      <t xml:space="preserve">; 
</t>
    </r>
    <r>
      <rPr>
        <sz val="9"/>
        <rFont val="Open Sans"/>
        <family val="2"/>
      </rPr>
      <t>Melissa Stiffler</t>
    </r>
    <r>
      <rPr>
        <i/>
        <sz val="9"/>
        <rFont val="Open Sans"/>
        <family val="2"/>
      </rPr>
      <t xml:space="preserve"> </t>
    </r>
    <r>
      <rPr>
        <i/>
        <sz val="8"/>
        <rFont val="Open Sans"/>
        <family val="2"/>
      </rPr>
      <t>(melisser.stiffler@usd257.org)</t>
    </r>
    <r>
      <rPr>
        <i/>
        <sz val="9"/>
        <rFont val="Open Sans"/>
        <family val="2"/>
      </rPr>
      <t>;</t>
    </r>
  </si>
  <si>
    <t>All Concentrators</t>
  </si>
  <si>
    <t>Non-Trad. Con.</t>
  </si>
  <si>
    <t>Union Twn</t>
  </si>
  <si>
    <r>
      <rPr>
        <b/>
        <sz val="8"/>
        <rFont val="Open Sans"/>
        <family val="2"/>
      </rPr>
      <t>Secondary Co-Coordinators:</t>
    </r>
    <r>
      <rPr>
        <sz val="8"/>
        <rFont val="Open Sans"/>
        <family val="2"/>
      </rPr>
      <t xml:space="preserve">  
Alan Speicher, </t>
    </r>
    <r>
      <rPr>
        <u/>
        <sz val="8"/>
        <rFont val="Open Sans"/>
        <family val="2"/>
      </rPr>
      <t>Independence</t>
    </r>
    <r>
      <rPr>
        <sz val="8"/>
        <rFont val="Open Sans"/>
        <family val="2"/>
      </rPr>
      <t xml:space="preserve"> 
</t>
    </r>
    <r>
      <rPr>
        <i/>
        <sz val="8"/>
        <rFont val="Open Sans"/>
        <family val="2"/>
      </rPr>
      <t>(aspeicher@indyschools.com)</t>
    </r>
  </si>
  <si>
    <r>
      <rPr>
        <b/>
        <sz val="8"/>
        <rFont val="Open Sans"/>
        <family val="2"/>
      </rPr>
      <t xml:space="preserve">PostSecondary Co-Coordinator: 
</t>
    </r>
    <r>
      <rPr>
        <sz val="8"/>
        <rFont val="Open Sans"/>
        <family val="2"/>
      </rPr>
      <t xml:space="preserve">Jaicey Gillum, </t>
    </r>
    <r>
      <rPr>
        <u/>
        <sz val="8"/>
        <rFont val="Open Sans"/>
        <family val="2"/>
      </rPr>
      <t>Independence CC</t>
    </r>
    <r>
      <rPr>
        <sz val="8"/>
        <rFont val="Open Sans"/>
        <family val="2"/>
      </rPr>
      <t xml:space="preserve">, </t>
    </r>
    <r>
      <rPr>
        <i/>
        <sz val="8"/>
        <rFont val="Open Sans"/>
        <family val="2"/>
      </rPr>
      <t>(jgillum@indycc.edu)</t>
    </r>
    <r>
      <rPr>
        <sz val="8"/>
        <rFont val="Open Sans"/>
        <family val="2"/>
      </rPr>
      <t xml:space="preserve">; 
Heather Pollet, </t>
    </r>
    <r>
      <rPr>
        <u/>
        <sz val="8"/>
        <rFont val="Open Sans"/>
        <family val="2"/>
      </rPr>
      <t>Coffeyville CC</t>
    </r>
    <r>
      <rPr>
        <sz val="8"/>
        <rFont val="Open Sans"/>
        <family val="2"/>
      </rPr>
      <t xml:space="preserve">  </t>
    </r>
    <r>
      <rPr>
        <i/>
        <sz val="8"/>
        <rFont val="Open Sans"/>
        <family val="2"/>
      </rPr>
      <t xml:space="preserve">(heatherp@coffeyville.edu)
</t>
    </r>
    <r>
      <rPr>
        <sz val="8"/>
        <rFont val="Open Sans"/>
        <family val="2"/>
      </rPr>
      <t xml:space="preserve"> Kara Wheeler, </t>
    </r>
    <r>
      <rPr>
        <u/>
        <sz val="8"/>
        <rFont val="Open Sans"/>
        <family val="2"/>
      </rPr>
      <t>Labette CC</t>
    </r>
    <r>
      <rPr>
        <sz val="8"/>
        <rFont val="Open Sans"/>
        <family val="2"/>
      </rPr>
      <t xml:space="preserve"> </t>
    </r>
    <r>
      <rPr>
        <i/>
        <sz val="8"/>
        <rFont val="Open Sans"/>
        <family val="2"/>
      </rPr>
      <t>(karaw@labette.edu)</t>
    </r>
  </si>
  <si>
    <r>
      <t xml:space="preserve">Other Secondary Contacts 
</t>
    </r>
    <r>
      <rPr>
        <sz val="8"/>
        <rFont val="Open Sans"/>
        <family val="2"/>
      </rPr>
      <t>Taasha Viets,</t>
    </r>
    <r>
      <rPr>
        <b/>
        <sz val="8"/>
        <rFont val="Open Sans"/>
        <family val="2"/>
      </rPr>
      <t xml:space="preserve"> </t>
    </r>
    <r>
      <rPr>
        <u/>
        <sz val="8"/>
        <rFont val="Open Sans"/>
        <family val="2"/>
      </rPr>
      <t>Coffeyville</t>
    </r>
    <r>
      <rPr>
        <sz val="8"/>
        <rFont val="Open Sans"/>
        <family val="2"/>
      </rPr>
      <t xml:space="preserve">, </t>
    </r>
    <r>
      <rPr>
        <i/>
        <sz val="8"/>
        <rFont val="Open Sans"/>
        <family val="2"/>
      </rPr>
      <t>(vietst@cvilleschools.com)</t>
    </r>
    <r>
      <rPr>
        <b/>
        <sz val="8"/>
        <rFont val="Open Sans"/>
        <family val="2"/>
      </rPr>
      <t xml:space="preserve">; 
</t>
    </r>
    <r>
      <rPr>
        <sz val="8"/>
        <rFont val="Open Sans"/>
        <family val="2"/>
      </rPr>
      <t>Michelle Smith</t>
    </r>
    <r>
      <rPr>
        <b/>
        <sz val="8"/>
        <rFont val="Open Sans"/>
        <family val="2"/>
      </rPr>
      <t xml:space="preserve">  </t>
    </r>
    <r>
      <rPr>
        <u/>
        <sz val="8"/>
        <rFont val="Open Sans"/>
        <family val="2"/>
      </rPr>
      <t xml:space="preserve">Parsons, </t>
    </r>
    <r>
      <rPr>
        <i/>
        <sz val="8"/>
        <rFont val="Open Sans"/>
        <family val="2"/>
      </rPr>
      <t>(msmith@vikingnet.net)</t>
    </r>
    <r>
      <rPr>
        <b/>
        <sz val="8"/>
        <rFont val="Open Sans"/>
        <family val="2"/>
      </rPr>
      <t xml:space="preserve">; 
</t>
    </r>
    <r>
      <rPr>
        <sz val="8"/>
        <rFont val="Open Sans"/>
        <family val="2"/>
      </rPr>
      <t xml:space="preserve"> Misty Burke, </t>
    </r>
    <r>
      <rPr>
        <u/>
        <sz val="8"/>
        <rFont val="Open Sans"/>
        <family val="2"/>
      </rPr>
      <t>Labette</t>
    </r>
    <r>
      <rPr>
        <sz val="8"/>
        <rFont val="Open Sans"/>
        <family val="2"/>
      </rPr>
      <t>,</t>
    </r>
    <r>
      <rPr>
        <b/>
        <sz val="8"/>
        <rFont val="Open Sans"/>
        <family val="2"/>
      </rPr>
      <t xml:space="preserve"> </t>
    </r>
    <r>
      <rPr>
        <i/>
        <sz val="8"/>
        <rFont val="Open Sans"/>
        <family val="2"/>
      </rPr>
      <t>(mburke@usd506.org)</t>
    </r>
    <r>
      <rPr>
        <b/>
        <sz val="8"/>
        <rFont val="Open Sans"/>
        <family val="2"/>
      </rPr>
      <t xml:space="preserve">
</t>
    </r>
  </si>
  <si>
    <r>
      <rPr>
        <b/>
        <sz val="9"/>
        <rFont val="Open Sans"/>
        <family val="2"/>
      </rPr>
      <t>Other Secondary Contacts
Jamie Manhart, Greenbush</t>
    </r>
    <r>
      <rPr>
        <sz val="9"/>
        <rFont val="Open Sans"/>
        <family val="2"/>
      </rPr>
      <t xml:space="preserve"> </t>
    </r>
    <r>
      <rPr>
        <i/>
        <sz val="9"/>
        <rFont val="Open Sans"/>
        <family val="2"/>
      </rPr>
      <t>(jamie.manhart@greenbush.org)</t>
    </r>
    <r>
      <rPr>
        <b/>
        <sz val="9"/>
        <rFont val="Open Sans"/>
        <family val="2"/>
      </rPr>
      <t xml:space="preserve">; 
Sheryl Leeds, Emporia </t>
    </r>
    <r>
      <rPr>
        <sz val="9"/>
        <rFont val="Open Sans"/>
        <family val="2"/>
      </rPr>
      <t>(</t>
    </r>
    <r>
      <rPr>
        <i/>
        <sz val="9"/>
        <rFont val="Open Sans"/>
        <family val="2"/>
      </rPr>
      <t>sheryl.leeds@usd253.net)</t>
    </r>
    <r>
      <rPr>
        <b/>
        <sz val="9"/>
        <rFont val="Open Sans"/>
        <family val="2"/>
      </rPr>
      <t xml:space="preserve">; 
Dathan Fischer, Emporia </t>
    </r>
    <r>
      <rPr>
        <i/>
        <sz val="9"/>
        <rFont val="Open Sans"/>
        <family val="2"/>
      </rPr>
      <t>(dathan.fisher@usd253.net)</t>
    </r>
  </si>
  <si>
    <r>
      <rPr>
        <b/>
        <sz val="9"/>
        <rFont val="Open Sans"/>
        <family val="2"/>
      </rPr>
      <t xml:space="preserve">PostSecondary Co-Coordinator: </t>
    </r>
    <r>
      <rPr>
        <sz val="9"/>
        <rFont val="Open Sans"/>
        <family val="2"/>
      </rPr>
      <t xml:space="preserve">
Steve Loewen, 
Flint Hills TC (sloewen@fhtc.edu);</t>
    </r>
  </si>
  <si>
    <t>Special Populations Performance for Chanute Work Group</t>
  </si>
  <si>
    <t>Total Concentrators for Chanute Work Group</t>
  </si>
  <si>
    <t>Total Concentrators for Emporia Work Group</t>
  </si>
  <si>
    <t>Special Populations Performance for Emporia Work Group</t>
  </si>
  <si>
    <t>Special Populations Performance for Independence Work Group</t>
  </si>
  <si>
    <t>Total Concentrators for Indep. Work Group</t>
  </si>
  <si>
    <t>Special Populations Performance for Pittsburg Work Group</t>
  </si>
  <si>
    <t>Total Concentrators for Pitts. Work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</si>
</sst>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name val="Open Sans"/>
      <family val="2"/>
    </font>
    <font>
      <b/>
      <sz val="9"/>
      <name val="Open Sans"/>
      <family val="2"/>
    </font>
    <font>
      <i/>
      <sz val="9"/>
      <name val="Open Sans"/>
      <family val="2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b/>
      <sz val="9"/>
      <color rgb="FFFF0000"/>
      <name val="Open Sans"/>
      <family val="2"/>
    </font>
    <font>
      <sz val="9"/>
      <color indexed="8"/>
      <name val="Open Sans"/>
      <family val="2"/>
    </font>
    <font>
      <b/>
      <sz val="9"/>
      <color indexed="8"/>
      <name val="Open Sans"/>
      <family val="2"/>
    </font>
    <font>
      <b/>
      <sz val="10"/>
      <name val="Open Sans"/>
      <family val="2"/>
    </font>
    <font>
      <sz val="10"/>
      <color theme="1"/>
      <name val="Open Sans"/>
      <family val="2"/>
    </font>
    <font>
      <sz val="10"/>
      <name val="Open Sans"/>
      <family val="2"/>
    </font>
    <font>
      <sz val="10"/>
      <color indexed="8"/>
      <name val="Open Sans"/>
      <family val="2"/>
    </font>
    <font>
      <b/>
      <sz val="10"/>
      <color indexed="8"/>
      <name val="Open Sans"/>
      <family val="2"/>
    </font>
    <font>
      <u/>
      <sz val="9"/>
      <name val="Open Sans"/>
      <family val="2"/>
    </font>
    <font>
      <b/>
      <sz val="8"/>
      <name val="Open Sans"/>
      <family val="2"/>
    </font>
    <font>
      <b/>
      <sz val="12"/>
      <name val="Open Sans"/>
      <family val="2"/>
    </font>
    <font>
      <i/>
      <sz val="8"/>
      <name val="Open Sans"/>
      <family val="2"/>
    </font>
    <font>
      <sz val="9"/>
      <color theme="1"/>
      <name val="Open Sans Light"/>
      <family val="2"/>
    </font>
    <font>
      <sz val="9"/>
      <color theme="1"/>
      <name val="Calibri"/>
      <family val="2"/>
      <scheme val="minor"/>
    </font>
    <font>
      <b/>
      <sz val="8"/>
      <color indexed="8"/>
      <name val="Open Sans"/>
      <family val="2"/>
    </font>
    <font>
      <sz val="12"/>
      <name val="Open Sans"/>
      <family val="2"/>
    </font>
    <font>
      <sz val="8"/>
      <color theme="1"/>
      <name val="Open Sans"/>
      <family val="2"/>
    </font>
    <font>
      <sz val="8"/>
      <name val="Open Sans"/>
      <family val="2"/>
    </font>
    <font>
      <u/>
      <sz val="8"/>
      <name val="Open Sans"/>
      <family val="2"/>
    </font>
    <font>
      <b/>
      <sz val="12"/>
      <color indexed="8"/>
      <name val="Open Sans"/>
      <family val="2"/>
    </font>
    <font>
      <sz val="12"/>
      <color theme="1"/>
      <name val="Open Sans"/>
      <family val="2"/>
    </font>
  </fonts>
  <fills count="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43" fontId="1" fillId="0" borderId="0" applyFont="0" applyFill="0" applyBorder="0" applyAlignment="0" applyProtection="0"/>
  </cellStyleXfs>
  <cellXfs count="36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4" borderId="12" xfId="0" applyFont="1" applyFill="1" applyBorder="1" applyAlignment="1">
      <alignment horizontal="left" vertical="top" wrapText="1"/>
    </xf>
    <xf numFmtId="0" fontId="4" fillId="4" borderId="13" xfId="0" applyFont="1" applyFill="1" applyBorder="1" applyAlignment="1">
      <alignment horizontal="left" vertical="top" wrapText="1"/>
    </xf>
    <xf numFmtId="0" fontId="4" fillId="4" borderId="14" xfId="0" applyFont="1" applyFill="1" applyBorder="1" applyAlignment="1">
      <alignment horizontal="left" vertical="top" wrapText="1"/>
    </xf>
    <xf numFmtId="0" fontId="7" fillId="0" borderId="0" xfId="0" applyFont="1"/>
    <xf numFmtId="0" fontId="4" fillId="5" borderId="15" xfId="0" applyFont="1" applyFill="1" applyBorder="1" applyAlignment="1">
      <alignment horizontal="left" vertical="top" wrapText="1"/>
    </xf>
    <xf numFmtId="0" fontId="4" fillId="5" borderId="16" xfId="0" applyFont="1" applyFill="1" applyBorder="1" applyAlignment="1">
      <alignment horizontal="left" vertical="top" wrapText="1"/>
    </xf>
    <xf numFmtId="0" fontId="4" fillId="6" borderId="17" xfId="0" applyFont="1" applyFill="1" applyBorder="1" applyAlignment="1">
      <alignment horizontal="left" vertical="top" wrapText="1"/>
    </xf>
    <xf numFmtId="0" fontId="4" fillId="6" borderId="18" xfId="0" applyFont="1" applyFill="1" applyBorder="1" applyAlignment="1">
      <alignment horizontal="left" vertical="top" wrapText="1"/>
    </xf>
    <xf numFmtId="0" fontId="8" fillId="6" borderId="18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wrapText="1"/>
    </xf>
    <xf numFmtId="2" fontId="6" fillId="0" borderId="0" xfId="0" applyNumberFormat="1" applyFont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/>
    </xf>
    <xf numFmtId="0" fontId="7" fillId="0" borderId="0" xfId="0" applyFont="1" applyFill="1"/>
    <xf numFmtId="0" fontId="7" fillId="0" borderId="0" xfId="0" applyFont="1" applyFill="1" applyBorder="1" applyAlignment="1">
      <alignment horizontal="left" wrapText="1"/>
    </xf>
    <xf numFmtId="0" fontId="3" fillId="5" borderId="25" xfId="0" applyFont="1" applyFill="1" applyBorder="1" applyAlignment="1">
      <alignment horizontal="left" vertical="top"/>
    </xf>
    <xf numFmtId="0" fontId="4" fillId="5" borderId="26" xfId="0" applyFont="1" applyFill="1" applyBorder="1" applyAlignment="1" applyProtection="1">
      <alignment horizontal="right" vertical="top" wrapText="1" readingOrder="1"/>
      <protection locked="0"/>
    </xf>
    <xf numFmtId="0" fontId="4" fillId="5" borderId="27" xfId="0" applyFont="1" applyFill="1" applyBorder="1" applyAlignment="1" applyProtection="1">
      <alignment horizontal="right" vertical="top" wrapText="1" readingOrder="1"/>
      <protection locked="0"/>
    </xf>
    <xf numFmtId="0" fontId="4" fillId="5" borderId="28" xfId="0" applyFont="1" applyFill="1" applyBorder="1" applyAlignment="1">
      <alignment horizontal="left" vertical="top" wrapText="1"/>
    </xf>
    <xf numFmtId="0" fontId="4" fillId="5" borderId="29" xfId="0" applyFont="1" applyFill="1" applyBorder="1" applyAlignment="1" applyProtection="1">
      <alignment horizontal="right" vertical="top" wrapText="1" readingOrder="1"/>
      <protection locked="0"/>
    </xf>
    <xf numFmtId="0" fontId="4" fillId="5" borderId="30" xfId="0" applyFont="1" applyFill="1" applyBorder="1" applyAlignment="1" applyProtection="1">
      <alignment horizontal="right" vertical="top" wrapText="1" readingOrder="1"/>
      <protection locked="0"/>
    </xf>
    <xf numFmtId="2" fontId="4" fillId="6" borderId="16" xfId="1" applyNumberFormat="1" applyFont="1" applyFill="1" applyBorder="1" applyAlignment="1" applyProtection="1">
      <alignment horizontal="right" vertical="top" wrapText="1" readingOrder="1"/>
      <protection locked="0"/>
    </xf>
    <xf numFmtId="2" fontId="6" fillId="20" borderId="16" xfId="0" applyNumberFormat="1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/>
    <xf numFmtId="0" fontId="9" fillId="0" borderId="0" xfId="0" applyFont="1" applyFill="1" applyBorder="1" applyAlignment="1" applyProtection="1">
      <alignment horizontal="left" vertical="top" wrapText="1" readingOrder="1"/>
      <protection locked="0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top"/>
    </xf>
    <xf numFmtId="0" fontId="12" fillId="0" borderId="0" xfId="0" applyFont="1"/>
    <xf numFmtId="0" fontId="3" fillId="0" borderId="22" xfId="0" applyFont="1" applyBorder="1" applyAlignment="1">
      <alignment horizontal="left" vertical="top"/>
    </xf>
    <xf numFmtId="0" fontId="3" fillId="0" borderId="23" xfId="0" applyFont="1" applyBorder="1"/>
    <xf numFmtId="0" fontId="3" fillId="0" borderId="23" xfId="0" applyFont="1" applyBorder="1" applyAlignment="1">
      <alignment horizontal="right" vertical="top"/>
    </xf>
    <xf numFmtId="0" fontId="3" fillId="6" borderId="15" xfId="0" applyFont="1" applyFill="1" applyBorder="1" applyAlignment="1">
      <alignment horizontal="left" vertical="top"/>
    </xf>
    <xf numFmtId="2" fontId="4" fillId="6" borderId="31" xfId="1" applyNumberFormat="1" applyFont="1" applyFill="1" applyBorder="1" applyAlignment="1" applyProtection="1">
      <alignment horizontal="right" vertical="top" wrapText="1" readingOrder="1"/>
      <protection locked="0"/>
    </xf>
    <xf numFmtId="0" fontId="7" fillId="20" borderId="15" xfId="0" applyFont="1" applyFill="1" applyBorder="1"/>
    <xf numFmtId="2" fontId="6" fillId="20" borderId="31" xfId="0" applyNumberFormat="1" applyFont="1" applyFill="1" applyBorder="1"/>
    <xf numFmtId="0" fontId="7" fillId="21" borderId="17" xfId="0" applyFont="1" applyFill="1" applyBorder="1"/>
    <xf numFmtId="2" fontId="8" fillId="21" borderId="18" xfId="0" applyNumberFormat="1" applyFont="1" applyFill="1" applyBorder="1"/>
    <xf numFmtId="2" fontId="6" fillId="21" borderId="18" xfId="0" applyNumberFormat="1" applyFont="1" applyFill="1" applyBorder="1"/>
    <xf numFmtId="2" fontId="6" fillId="21" borderId="32" xfId="0" applyNumberFormat="1" applyFont="1" applyFill="1" applyBorder="1"/>
    <xf numFmtId="0" fontId="12" fillId="0" borderId="0" xfId="0" applyFont="1" applyFill="1" applyBorder="1"/>
    <xf numFmtId="0" fontId="13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 applyProtection="1">
      <alignment horizontal="right" vertical="top" wrapText="1" readingOrder="1"/>
      <protection locked="0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15" fillId="0" borderId="0" xfId="0" applyFont="1" applyFill="1" applyBorder="1" applyAlignment="1" applyProtection="1">
      <alignment horizontal="center" vertical="top" wrapText="1" readingOrder="1"/>
      <protection locked="0"/>
    </xf>
    <xf numFmtId="2" fontId="4" fillId="21" borderId="18" xfId="0" applyNumberFormat="1" applyFont="1" applyFill="1" applyBorder="1"/>
    <xf numFmtId="2" fontId="8" fillId="21" borderId="32" xfId="0" applyNumberFormat="1" applyFont="1" applyFill="1" applyBorder="1"/>
    <xf numFmtId="0" fontId="12" fillId="0" borderId="0" xfId="0" applyFont="1" applyFill="1" applyBorder="1" applyAlignment="1" applyProtection="1">
      <alignment horizontal="right" vertical="top" wrapText="1"/>
      <protection locked="0"/>
    </xf>
    <xf numFmtId="0" fontId="15" fillId="0" borderId="0" xfId="0" applyFont="1" applyFill="1" applyBorder="1" applyAlignment="1" applyProtection="1">
      <alignment vertical="top" wrapText="1" readingOrder="1"/>
      <protection locked="0"/>
    </xf>
    <xf numFmtId="0" fontId="12" fillId="0" borderId="0" xfId="0" applyFont="1" applyFill="1" applyBorder="1" applyAlignment="1" applyProtection="1">
      <alignment horizontal="center" vertical="top" wrapText="1"/>
      <protection locked="0"/>
    </xf>
    <xf numFmtId="0" fontId="3" fillId="5" borderId="12" xfId="0" applyFont="1" applyFill="1" applyBorder="1" applyAlignment="1">
      <alignment horizontal="left" vertical="top"/>
    </xf>
    <xf numFmtId="0" fontId="4" fillId="5" borderId="13" xfId="0" applyFont="1" applyFill="1" applyBorder="1" applyAlignment="1" applyProtection="1">
      <alignment horizontal="right" vertical="top" wrapText="1" readingOrder="1"/>
      <protection locked="0"/>
    </xf>
    <xf numFmtId="0" fontId="4" fillId="5" borderId="14" xfId="0" applyFont="1" applyFill="1" applyBorder="1" applyAlignment="1" applyProtection="1">
      <alignment horizontal="right" vertical="top" wrapText="1" readingOrder="1"/>
      <protection locked="0"/>
    </xf>
    <xf numFmtId="2" fontId="4" fillId="21" borderId="32" xfId="0" applyNumberFormat="1" applyFont="1" applyFill="1" applyBorder="1"/>
    <xf numFmtId="0" fontId="9" fillId="0" borderId="16" xfId="0" applyFont="1" applyBorder="1" applyAlignment="1" applyProtection="1">
      <alignment horizontal="left" vertical="top" wrapText="1" readingOrder="1"/>
      <protection locked="0"/>
    </xf>
    <xf numFmtId="0" fontId="15" fillId="0" borderId="0" xfId="0" applyFont="1" applyFill="1" applyBorder="1" applyAlignment="1" applyProtection="1">
      <alignment vertical="top" wrapText="1" readingOrder="1"/>
      <protection locked="0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15" fillId="0" borderId="0" xfId="0" applyFont="1" applyFill="1" applyBorder="1" applyAlignment="1" applyProtection="1">
      <alignment horizontal="center" vertical="top" wrapText="1" readingOrder="1"/>
      <protection locked="0"/>
    </xf>
    <xf numFmtId="0" fontId="12" fillId="0" borderId="0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Fill="1" applyBorder="1" applyAlignment="1" applyProtection="1">
      <alignment horizontal="right" vertical="top" wrapText="1" readingOrder="1"/>
      <protection locked="0"/>
    </xf>
    <xf numFmtId="0" fontId="12" fillId="0" borderId="0" xfId="0" applyFont="1" applyFill="1" applyBorder="1" applyAlignment="1" applyProtection="1">
      <alignment horizontal="right" vertical="top" wrapText="1"/>
      <protection locked="0"/>
    </xf>
    <xf numFmtId="0" fontId="9" fillId="0" borderId="35" xfId="0" applyFont="1" applyBorder="1" applyAlignment="1" applyProtection="1">
      <alignment horizontal="left" vertical="top" wrapText="1" readingOrder="1"/>
      <protection locked="0"/>
    </xf>
    <xf numFmtId="0" fontId="9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6" borderId="25" xfId="0" applyFont="1" applyFill="1" applyBorder="1" applyAlignment="1">
      <alignment horizontal="left" vertical="top"/>
    </xf>
    <xf numFmtId="2" fontId="4" fillId="6" borderId="26" xfId="1" applyNumberFormat="1" applyFont="1" applyFill="1" applyBorder="1" applyAlignment="1" applyProtection="1">
      <alignment horizontal="right" vertical="top" wrapText="1" readingOrder="1"/>
      <protection locked="0"/>
    </xf>
    <xf numFmtId="2" fontId="4" fillId="6" borderId="27" xfId="1" applyNumberFormat="1" applyFont="1" applyFill="1" applyBorder="1" applyAlignment="1" applyProtection="1">
      <alignment horizontal="right" vertical="top" wrapText="1" readingOrder="1"/>
      <protection locked="0"/>
    </xf>
    <xf numFmtId="0" fontId="4" fillId="5" borderId="17" xfId="0" applyFont="1" applyFill="1" applyBorder="1" applyAlignment="1">
      <alignment horizontal="left" vertical="top" wrapText="1"/>
    </xf>
    <xf numFmtId="0" fontId="4" fillId="5" borderId="18" xfId="0" applyFont="1" applyFill="1" applyBorder="1" applyAlignment="1" applyProtection="1">
      <alignment horizontal="right" vertical="top" wrapText="1" readingOrder="1"/>
      <protection locked="0"/>
    </xf>
    <xf numFmtId="0" fontId="4" fillId="5" borderId="32" xfId="0" applyFont="1" applyFill="1" applyBorder="1" applyAlignment="1" applyProtection="1">
      <alignment horizontal="right" vertical="top" wrapText="1" readingOrder="1"/>
      <protection locked="0"/>
    </xf>
    <xf numFmtId="0" fontId="4" fillId="5" borderId="31" xfId="0" applyFont="1" applyFill="1" applyBorder="1" applyAlignment="1">
      <alignment horizontal="left" vertical="top" wrapText="1"/>
    </xf>
    <xf numFmtId="0" fontId="4" fillId="6" borderId="32" xfId="0" applyFont="1" applyFill="1" applyBorder="1" applyAlignment="1">
      <alignment horizontal="left" vertical="top" wrapText="1"/>
    </xf>
    <xf numFmtId="0" fontId="6" fillId="3" borderId="43" xfId="0" applyFont="1" applyFill="1" applyBorder="1" applyAlignment="1">
      <alignment horizontal="left" vertical="top" wrapText="1"/>
    </xf>
    <xf numFmtId="0" fontId="4" fillId="3" borderId="44" xfId="2" applyFont="1" applyFill="1" applyBorder="1" applyAlignment="1">
      <alignment horizontal="left" vertical="top" wrapText="1"/>
    </xf>
    <xf numFmtId="0" fontId="4" fillId="3" borderId="9" xfId="2" applyFont="1" applyFill="1" applyBorder="1" applyAlignment="1">
      <alignment horizontal="left" vertical="top" wrapText="1"/>
    </xf>
    <xf numFmtId="0" fontId="4" fillId="3" borderId="10" xfId="2" applyFont="1" applyFill="1" applyBorder="1" applyAlignment="1">
      <alignment horizontal="left" vertical="top" wrapText="1"/>
    </xf>
    <xf numFmtId="0" fontId="20" fillId="0" borderId="0" xfId="0" applyFont="1"/>
    <xf numFmtId="0" fontId="21" fillId="0" borderId="0" xfId="0" applyFont="1"/>
    <xf numFmtId="0" fontId="6" fillId="0" borderId="37" xfId="0" applyFont="1" applyBorder="1" applyAlignment="1">
      <alignment horizontal="left" wrapText="1"/>
    </xf>
    <xf numFmtId="2" fontId="6" fillId="0" borderId="38" xfId="0" applyNumberFormat="1" applyFont="1" applyBorder="1" applyAlignment="1">
      <alignment horizontal="left" wrapText="1"/>
    </xf>
    <xf numFmtId="0" fontId="4" fillId="7" borderId="12" xfId="0" applyFont="1" applyFill="1" applyBorder="1" applyAlignment="1">
      <alignment horizontal="left" vertical="top" wrapText="1"/>
    </xf>
    <xf numFmtId="0" fontId="4" fillId="7" borderId="33" xfId="0" applyFont="1" applyFill="1" applyBorder="1" applyAlignment="1">
      <alignment horizontal="left" vertical="top" wrapText="1"/>
    </xf>
    <xf numFmtId="0" fontId="3" fillId="8" borderId="17" xfId="0" applyFont="1" applyFill="1" applyBorder="1" applyAlignment="1">
      <alignment horizontal="left" vertical="top" wrapText="1"/>
    </xf>
    <xf numFmtId="0" fontId="8" fillId="8" borderId="17" xfId="0" applyFont="1" applyFill="1" applyBorder="1" applyAlignment="1">
      <alignment horizontal="left" vertical="top" wrapText="1"/>
    </xf>
    <xf numFmtId="0" fontId="3" fillId="8" borderId="34" xfId="0" applyFont="1" applyFill="1" applyBorder="1" applyAlignment="1">
      <alignment horizontal="left" vertical="top" wrapText="1"/>
    </xf>
    <xf numFmtId="0" fontId="4" fillId="9" borderId="12" xfId="0" applyFont="1" applyFill="1" applyBorder="1" applyAlignment="1">
      <alignment horizontal="left" vertical="top" wrapText="1"/>
    </xf>
    <xf numFmtId="0" fontId="4" fillId="9" borderId="33" xfId="0" applyFont="1" applyFill="1" applyBorder="1" applyAlignment="1">
      <alignment horizontal="left" vertical="top" wrapText="1"/>
    </xf>
    <xf numFmtId="0" fontId="3" fillId="10" borderId="17" xfId="0" applyFont="1" applyFill="1" applyBorder="1" applyAlignment="1">
      <alignment horizontal="left" vertical="top" wrapText="1"/>
    </xf>
    <xf numFmtId="0" fontId="8" fillId="10" borderId="17" xfId="0" applyFont="1" applyFill="1" applyBorder="1" applyAlignment="1">
      <alignment horizontal="left" vertical="top" wrapText="1"/>
    </xf>
    <xf numFmtId="0" fontId="3" fillId="10" borderId="34" xfId="0" applyFont="1" applyFill="1" applyBorder="1" applyAlignment="1">
      <alignment horizontal="left" vertical="top" wrapText="1"/>
    </xf>
    <xf numFmtId="0" fontId="4" fillId="11" borderId="12" xfId="0" applyFont="1" applyFill="1" applyBorder="1" applyAlignment="1">
      <alignment horizontal="left" vertical="top" wrapText="1"/>
    </xf>
    <xf numFmtId="0" fontId="4" fillId="11" borderId="33" xfId="0" applyFont="1" applyFill="1" applyBorder="1" applyAlignment="1">
      <alignment horizontal="left" vertical="top" wrapText="1"/>
    </xf>
    <xf numFmtId="0" fontId="3" fillId="12" borderId="17" xfId="0" applyFont="1" applyFill="1" applyBorder="1" applyAlignment="1">
      <alignment horizontal="left" vertical="top" wrapText="1"/>
    </xf>
    <xf numFmtId="0" fontId="8" fillId="12" borderId="17" xfId="0" applyFont="1" applyFill="1" applyBorder="1" applyAlignment="1">
      <alignment horizontal="left" vertical="top" wrapText="1"/>
    </xf>
    <xf numFmtId="0" fontId="3" fillId="12" borderId="34" xfId="0" applyFont="1" applyFill="1" applyBorder="1" applyAlignment="1">
      <alignment horizontal="left" vertical="top" wrapText="1"/>
    </xf>
    <xf numFmtId="0" fontId="4" fillId="13" borderId="12" xfId="0" applyFont="1" applyFill="1" applyBorder="1" applyAlignment="1">
      <alignment horizontal="left" vertical="top" wrapText="1"/>
    </xf>
    <xf numFmtId="0" fontId="4" fillId="13" borderId="33" xfId="0" applyFont="1" applyFill="1" applyBorder="1" applyAlignment="1">
      <alignment horizontal="left" vertical="top" wrapText="1"/>
    </xf>
    <xf numFmtId="0" fontId="3" fillId="14" borderId="17" xfId="0" applyFont="1" applyFill="1" applyBorder="1" applyAlignment="1">
      <alignment horizontal="left" vertical="top" wrapText="1"/>
    </xf>
    <xf numFmtId="0" fontId="8" fillId="14" borderId="17" xfId="0" applyFont="1" applyFill="1" applyBorder="1" applyAlignment="1">
      <alignment horizontal="left" vertical="top" wrapText="1"/>
    </xf>
    <xf numFmtId="0" fontId="3" fillId="14" borderId="34" xfId="0" applyFont="1" applyFill="1" applyBorder="1" applyAlignment="1">
      <alignment horizontal="left" vertical="top" wrapText="1"/>
    </xf>
    <xf numFmtId="1" fontId="7" fillId="0" borderId="20" xfId="0" applyNumberFormat="1" applyFont="1" applyBorder="1" applyAlignment="1">
      <alignment horizontal="left" vertical="top"/>
    </xf>
    <xf numFmtId="0" fontId="4" fillId="15" borderId="12" xfId="0" applyFont="1" applyFill="1" applyBorder="1" applyAlignment="1">
      <alignment horizontal="left" vertical="top" wrapText="1"/>
    </xf>
    <xf numFmtId="0" fontId="4" fillId="15" borderId="33" xfId="0" applyFont="1" applyFill="1" applyBorder="1" applyAlignment="1">
      <alignment horizontal="left" vertical="top" wrapText="1"/>
    </xf>
    <xf numFmtId="0" fontId="3" fillId="16" borderId="17" xfId="0" applyFont="1" applyFill="1" applyBorder="1" applyAlignment="1">
      <alignment horizontal="left" vertical="top" wrapText="1"/>
    </xf>
    <xf numFmtId="0" fontId="8" fillId="16" borderId="17" xfId="0" applyFont="1" applyFill="1" applyBorder="1" applyAlignment="1">
      <alignment horizontal="left" vertical="top" wrapText="1"/>
    </xf>
    <xf numFmtId="0" fontId="3" fillId="16" borderId="34" xfId="0" applyFont="1" applyFill="1" applyBorder="1" applyAlignment="1">
      <alignment horizontal="left" vertical="top" wrapText="1"/>
    </xf>
    <xf numFmtId="0" fontId="4" fillId="17" borderId="12" xfId="0" applyFont="1" applyFill="1" applyBorder="1" applyAlignment="1">
      <alignment horizontal="left" vertical="top" wrapText="1"/>
    </xf>
    <xf numFmtId="0" fontId="4" fillId="17" borderId="33" xfId="0" applyFont="1" applyFill="1" applyBorder="1" applyAlignment="1">
      <alignment horizontal="left" vertical="top" wrapText="1"/>
    </xf>
    <xf numFmtId="0" fontId="3" fillId="18" borderId="17" xfId="0" applyFont="1" applyFill="1" applyBorder="1" applyAlignment="1">
      <alignment horizontal="left" vertical="top" wrapText="1"/>
    </xf>
    <xf numFmtId="0" fontId="8" fillId="18" borderId="17" xfId="0" applyFont="1" applyFill="1" applyBorder="1" applyAlignment="1">
      <alignment horizontal="left" vertical="top" wrapText="1"/>
    </xf>
    <xf numFmtId="0" fontId="3" fillId="18" borderId="34" xfId="0" applyFont="1" applyFill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38" xfId="0" applyFont="1" applyBorder="1" applyAlignment="1">
      <alignment horizontal="left" vertical="top"/>
    </xf>
    <xf numFmtId="0" fontId="3" fillId="0" borderId="17" xfId="0" applyFont="1" applyBorder="1" applyAlignment="1">
      <alignment horizontal="left" wrapText="1"/>
    </xf>
    <xf numFmtId="0" fontId="4" fillId="5" borderId="16" xfId="0" applyFont="1" applyFill="1" applyBorder="1" applyAlignment="1" applyProtection="1">
      <alignment horizontal="right" vertical="top" wrapText="1" readingOrder="1"/>
      <protection locked="0"/>
    </xf>
    <xf numFmtId="0" fontId="4" fillId="5" borderId="31" xfId="0" applyFont="1" applyFill="1" applyBorder="1" applyAlignment="1" applyProtection="1">
      <alignment horizontal="right" vertical="top" wrapText="1" readingOrder="1"/>
      <protection locked="0"/>
    </xf>
    <xf numFmtId="0" fontId="6" fillId="0" borderId="0" xfId="0" applyFont="1" applyAlignment="1">
      <alignment wrapText="1"/>
    </xf>
    <xf numFmtId="0" fontId="3" fillId="5" borderId="15" xfId="0" applyFont="1" applyFill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7" fillId="0" borderId="15" xfId="0" applyFont="1" applyFill="1" applyBorder="1" applyAlignment="1">
      <alignment horizontal="left"/>
    </xf>
    <xf numFmtId="0" fontId="3" fillId="0" borderId="17" xfId="0" applyFont="1" applyBorder="1" applyAlignment="1">
      <alignment horizontal="left" vertical="top"/>
    </xf>
    <xf numFmtId="0" fontId="9" fillId="0" borderId="14" xfId="0" applyFont="1" applyFill="1" applyBorder="1" applyAlignment="1" applyProtection="1">
      <alignment horizontal="right" vertical="center" wrapText="1" readingOrder="1"/>
      <protection locked="0"/>
    </xf>
    <xf numFmtId="0" fontId="9" fillId="0" borderId="31" xfId="0" applyFont="1" applyFill="1" applyBorder="1" applyAlignment="1" applyProtection="1">
      <alignment horizontal="right" vertical="top" wrapText="1" readingOrder="1"/>
      <protection locked="0"/>
    </xf>
    <xf numFmtId="0" fontId="9" fillId="0" borderId="15" xfId="0" applyFont="1" applyBorder="1" applyAlignment="1" applyProtection="1">
      <alignment horizontal="left" vertical="top" wrapText="1" readingOrder="1"/>
      <protection locked="0"/>
    </xf>
    <xf numFmtId="0" fontId="9" fillId="0" borderId="33" xfId="0" applyFont="1" applyFill="1" applyBorder="1" applyAlignment="1" applyProtection="1">
      <alignment horizontal="right" vertical="center" wrapText="1" readingOrder="1"/>
      <protection locked="0"/>
    </xf>
    <xf numFmtId="0" fontId="9" fillId="0" borderId="47" xfId="0" applyFont="1" applyFill="1" applyBorder="1" applyAlignment="1" applyProtection="1">
      <alignment horizontal="right" vertical="top" wrapText="1" readingOrder="1"/>
      <protection locked="0"/>
    </xf>
    <xf numFmtId="1" fontId="4" fillId="21" borderId="34" xfId="0" applyNumberFormat="1" applyFont="1" applyFill="1" applyBorder="1"/>
    <xf numFmtId="0" fontId="22" fillId="19" borderId="43" xfId="0" applyFont="1" applyFill="1" applyBorder="1" applyAlignment="1" applyProtection="1">
      <alignment horizontal="right" vertical="top" wrapText="1" readingOrder="1"/>
      <protection locked="0"/>
    </xf>
    <xf numFmtId="0" fontId="8" fillId="18" borderId="28" xfId="0" applyFont="1" applyFill="1" applyBorder="1" applyAlignment="1">
      <alignment horizontal="left" vertical="top" wrapText="1"/>
    </xf>
    <xf numFmtId="0" fontId="7" fillId="0" borderId="0" xfId="0" applyFont="1" applyBorder="1"/>
    <xf numFmtId="0" fontId="6" fillId="0" borderId="12" xfId="0" applyFont="1" applyBorder="1" applyAlignment="1">
      <alignment horizontal="left" wrapText="1"/>
    </xf>
    <xf numFmtId="0" fontId="4" fillId="8" borderId="17" xfId="0" applyFont="1" applyFill="1" applyBorder="1" applyAlignment="1">
      <alignment horizontal="left" vertical="top" wrapText="1"/>
    </xf>
    <xf numFmtId="0" fontId="4" fillId="8" borderId="34" xfId="0" applyFont="1" applyFill="1" applyBorder="1" applyAlignment="1">
      <alignment horizontal="left" vertical="top" wrapText="1"/>
    </xf>
    <xf numFmtId="0" fontId="4" fillId="10" borderId="17" xfId="0" applyFont="1" applyFill="1" applyBorder="1" applyAlignment="1">
      <alignment horizontal="left" vertical="top" wrapText="1"/>
    </xf>
    <xf numFmtId="0" fontId="4" fillId="10" borderId="34" xfId="0" applyFont="1" applyFill="1" applyBorder="1" applyAlignment="1">
      <alignment horizontal="left" vertical="top" wrapText="1"/>
    </xf>
    <xf numFmtId="0" fontId="4" fillId="12" borderId="17" xfId="0" applyFont="1" applyFill="1" applyBorder="1" applyAlignment="1">
      <alignment horizontal="left" vertical="top" wrapText="1"/>
    </xf>
    <xf numFmtId="0" fontId="4" fillId="12" borderId="34" xfId="0" applyFont="1" applyFill="1" applyBorder="1" applyAlignment="1">
      <alignment horizontal="left" vertical="top" wrapText="1"/>
    </xf>
    <xf numFmtId="0" fontId="4" fillId="14" borderId="17" xfId="0" applyFont="1" applyFill="1" applyBorder="1" applyAlignment="1">
      <alignment horizontal="left" vertical="top" wrapText="1"/>
    </xf>
    <xf numFmtId="0" fontId="4" fillId="14" borderId="34" xfId="0" applyFont="1" applyFill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1" fontId="6" fillId="0" borderId="20" xfId="0" applyNumberFormat="1" applyFont="1" applyBorder="1" applyAlignment="1">
      <alignment horizontal="left" vertical="top"/>
    </xf>
    <xf numFmtId="1" fontId="6" fillId="0" borderId="21" xfId="0" applyNumberFormat="1" applyFont="1" applyBorder="1" applyAlignment="1">
      <alignment horizontal="left" vertical="top"/>
    </xf>
    <xf numFmtId="0" fontId="4" fillId="16" borderId="17" xfId="0" applyFont="1" applyFill="1" applyBorder="1" applyAlignment="1">
      <alignment horizontal="left" vertical="top" wrapText="1"/>
    </xf>
    <xf numFmtId="0" fontId="4" fillId="16" borderId="34" xfId="0" applyFont="1" applyFill="1" applyBorder="1" applyAlignment="1">
      <alignment horizontal="left" vertical="top" wrapText="1"/>
    </xf>
    <xf numFmtId="0" fontId="4" fillId="18" borderId="28" xfId="0" applyFont="1" applyFill="1" applyBorder="1" applyAlignment="1">
      <alignment horizontal="left" vertical="top" wrapText="1"/>
    </xf>
    <xf numFmtId="0" fontId="4" fillId="18" borderId="48" xfId="0" applyFont="1" applyFill="1" applyBorder="1" applyAlignment="1">
      <alignment horizontal="left" vertical="top" wrapText="1"/>
    </xf>
    <xf numFmtId="0" fontId="4" fillId="0" borderId="17" xfId="0" applyFont="1" applyBorder="1" applyAlignment="1">
      <alignment horizontal="left" wrapText="1"/>
    </xf>
    <xf numFmtId="164" fontId="4" fillId="9" borderId="12" xfId="0" applyNumberFormat="1" applyFont="1" applyFill="1" applyBorder="1" applyAlignment="1">
      <alignment horizontal="left" vertical="top" wrapText="1"/>
    </xf>
    <xf numFmtId="0" fontId="8" fillId="14" borderId="34" xfId="0" applyFont="1" applyFill="1" applyBorder="1" applyAlignment="1">
      <alignment horizontal="left" vertical="top" wrapText="1"/>
    </xf>
    <xf numFmtId="1" fontId="7" fillId="0" borderId="0" xfId="0" applyNumberFormat="1" applyFont="1" applyBorder="1" applyAlignment="1">
      <alignment horizontal="left" vertical="top"/>
    </xf>
    <xf numFmtId="1" fontId="7" fillId="0" borderId="38" xfId="0" applyNumberFormat="1" applyFont="1" applyBorder="1" applyAlignment="1">
      <alignment horizontal="left" vertical="top"/>
    </xf>
    <xf numFmtId="0" fontId="8" fillId="10" borderId="34" xfId="0" applyFont="1" applyFill="1" applyBorder="1" applyAlignment="1">
      <alignment horizontal="left" vertical="top" wrapText="1"/>
    </xf>
    <xf numFmtId="0" fontId="6" fillId="22" borderId="12" xfId="0" applyFont="1" applyFill="1" applyBorder="1" applyAlignment="1">
      <alignment horizontal="left" wrapText="1"/>
    </xf>
    <xf numFmtId="0" fontId="6" fillId="22" borderId="33" xfId="0" applyFont="1" applyFill="1" applyBorder="1" applyAlignment="1">
      <alignment horizontal="left" wrapText="1"/>
    </xf>
    <xf numFmtId="0" fontId="3" fillId="24" borderId="17" xfId="0" applyFont="1" applyFill="1" applyBorder="1" applyAlignment="1">
      <alignment horizontal="left" wrapText="1"/>
    </xf>
    <xf numFmtId="1" fontId="8" fillId="24" borderId="18" xfId="0" applyNumberFormat="1" applyFont="1" applyFill="1" applyBorder="1" applyAlignment="1">
      <alignment horizontal="left" vertical="top"/>
    </xf>
    <xf numFmtId="1" fontId="7" fillId="24" borderId="18" xfId="0" applyNumberFormat="1" applyFont="1" applyFill="1" applyBorder="1" applyAlignment="1">
      <alignment horizontal="left" vertical="top"/>
    </xf>
    <xf numFmtId="1" fontId="8" fillId="24" borderId="32" xfId="0" applyNumberFormat="1" applyFont="1" applyFill="1" applyBorder="1" applyAlignment="1">
      <alignment horizontal="left" vertical="top"/>
    </xf>
    <xf numFmtId="0" fontId="23" fillId="0" borderId="0" xfId="0" applyFont="1" applyBorder="1" applyAlignment="1">
      <alignment horizontal="left" vertical="top" wrapText="1"/>
    </xf>
    <xf numFmtId="0" fontId="23" fillId="0" borderId="0" xfId="0" applyFont="1"/>
    <xf numFmtId="0" fontId="14" fillId="0" borderId="16" xfId="0" applyFont="1" applyFill="1" applyBorder="1" applyAlignment="1" applyProtection="1">
      <alignment horizontal="right" vertical="top" wrapText="1" readingOrder="1"/>
      <protection locked="0"/>
    </xf>
    <xf numFmtId="0" fontId="13" fillId="0" borderId="15" xfId="0" applyFont="1" applyBorder="1" applyAlignment="1">
      <alignment horizontal="left" vertical="top"/>
    </xf>
    <xf numFmtId="0" fontId="13" fillId="0" borderId="31" xfId="0" applyFont="1" applyBorder="1" applyAlignment="1">
      <alignment horizontal="left" vertical="top" wrapText="1"/>
    </xf>
    <xf numFmtId="0" fontId="12" fillId="0" borderId="17" xfId="0" applyFont="1" applyFill="1" applyBorder="1" applyAlignment="1">
      <alignment horizontal="left"/>
    </xf>
    <xf numFmtId="0" fontId="24" fillId="0" borderId="32" xfId="0" applyFont="1" applyFill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3" fillId="5" borderId="8" xfId="0" applyFont="1" applyFill="1" applyBorder="1" applyAlignment="1">
      <alignment horizontal="left" vertical="top"/>
    </xf>
    <xf numFmtId="0" fontId="13" fillId="5" borderId="10" xfId="0" applyFont="1" applyFill="1" applyBorder="1" applyAlignment="1">
      <alignment horizontal="left" vertical="top" wrapText="1"/>
    </xf>
    <xf numFmtId="0" fontId="14" fillId="0" borderId="29" xfId="0" applyFont="1" applyFill="1" applyBorder="1" applyAlignment="1" applyProtection="1">
      <alignment horizontal="right" vertical="top" wrapText="1" readingOrder="1"/>
      <protection locked="0"/>
    </xf>
    <xf numFmtId="0" fontId="14" fillId="0" borderId="26" xfId="0" applyFont="1" applyFill="1" applyBorder="1" applyAlignment="1" applyProtection="1">
      <alignment horizontal="right" vertical="center" wrapText="1" readingOrder="1"/>
      <protection locked="0"/>
    </xf>
    <xf numFmtId="0" fontId="10" fillId="19" borderId="43" xfId="0" applyFont="1" applyFill="1" applyBorder="1" applyAlignment="1" applyProtection="1">
      <alignment horizontal="right" vertical="top" wrapText="1" readingOrder="1"/>
      <protection locked="0"/>
    </xf>
    <xf numFmtId="1" fontId="11" fillId="21" borderId="43" xfId="0" applyNumberFormat="1" applyFont="1" applyFill="1" applyBorder="1"/>
    <xf numFmtId="0" fontId="4" fillId="3" borderId="43" xfId="2" applyFont="1" applyFill="1" applyBorder="1" applyAlignment="1">
      <alignment horizontal="left" vertical="top" wrapText="1"/>
    </xf>
    <xf numFmtId="0" fontId="4" fillId="11" borderId="36" xfId="0" applyFont="1" applyFill="1" applyBorder="1" applyAlignment="1">
      <alignment horizontal="left" vertical="top" wrapText="1"/>
    </xf>
    <xf numFmtId="0" fontId="3" fillId="12" borderId="39" xfId="0" applyFont="1" applyFill="1" applyBorder="1" applyAlignment="1">
      <alignment horizontal="left" vertical="top" wrapText="1"/>
    </xf>
    <xf numFmtId="0" fontId="8" fillId="12" borderId="39" xfId="0" applyFont="1" applyFill="1" applyBorder="1" applyAlignment="1">
      <alignment horizontal="left" vertical="top" wrapText="1"/>
    </xf>
    <xf numFmtId="0" fontId="4" fillId="0" borderId="37" xfId="0" applyFont="1" applyFill="1" applyBorder="1" applyAlignment="1">
      <alignment horizontal="left" vertical="top" wrapText="1"/>
    </xf>
    <xf numFmtId="0" fontId="4" fillId="0" borderId="38" xfId="0" applyFont="1" applyFill="1" applyBorder="1" applyAlignment="1">
      <alignment horizontal="left" vertical="top" wrapText="1"/>
    </xf>
    <xf numFmtId="1" fontId="7" fillId="0" borderId="0" xfId="0" applyNumberFormat="1" applyFont="1" applyFill="1" applyBorder="1" applyAlignment="1">
      <alignment horizontal="left" vertical="top"/>
    </xf>
    <xf numFmtId="1" fontId="7" fillId="0" borderId="38" xfId="0" applyNumberFormat="1" applyFont="1" applyFill="1" applyBorder="1" applyAlignment="1">
      <alignment horizontal="left" vertical="top"/>
    </xf>
    <xf numFmtId="0" fontId="4" fillId="0" borderId="19" xfId="0" applyFont="1" applyFill="1" applyBorder="1" applyAlignment="1">
      <alignment horizontal="left" vertical="top" wrapText="1"/>
    </xf>
    <xf numFmtId="1" fontId="7" fillId="0" borderId="20" xfId="0" applyNumberFormat="1" applyFont="1" applyFill="1" applyBorder="1" applyAlignment="1">
      <alignment horizontal="left" vertical="top"/>
    </xf>
    <xf numFmtId="1" fontId="7" fillId="0" borderId="21" xfId="0" applyNumberFormat="1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top"/>
    </xf>
    <xf numFmtId="1" fontId="7" fillId="0" borderId="13" xfId="0" applyNumberFormat="1" applyFont="1" applyBorder="1" applyAlignment="1">
      <alignment horizontal="left" vertical="top"/>
    </xf>
    <xf numFmtId="1" fontId="7" fillId="0" borderId="14" xfId="0" applyNumberFormat="1" applyFont="1" applyBorder="1" applyAlignment="1">
      <alignment horizontal="left" vertical="top"/>
    </xf>
    <xf numFmtId="1" fontId="7" fillId="0" borderId="18" xfId="0" applyNumberFormat="1" applyFont="1" applyBorder="1" applyAlignment="1">
      <alignment horizontal="left" vertical="top"/>
    </xf>
    <xf numFmtId="1" fontId="7" fillId="0" borderId="32" xfId="0" applyNumberFormat="1" applyFont="1" applyBorder="1" applyAlignment="1">
      <alignment horizontal="left" vertical="top"/>
    </xf>
    <xf numFmtId="0" fontId="3" fillId="5" borderId="43" xfId="0" applyFont="1" applyFill="1" applyBorder="1" applyAlignment="1">
      <alignment horizontal="left" vertical="top"/>
    </xf>
    <xf numFmtId="0" fontId="3" fillId="5" borderId="43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7" fillId="0" borderId="31" xfId="0" applyFont="1" applyFill="1" applyBorder="1"/>
    <xf numFmtId="0" fontId="3" fillId="0" borderId="32" xfId="0" applyFont="1" applyBorder="1" applyAlignment="1">
      <alignment horizontal="left" vertical="top" wrapText="1"/>
    </xf>
    <xf numFmtId="0" fontId="9" fillId="0" borderId="30" xfId="0" applyFont="1" applyFill="1" applyBorder="1" applyAlignment="1" applyProtection="1">
      <alignment horizontal="right" vertical="top" wrapText="1" readingOrder="1"/>
      <protection locked="0"/>
    </xf>
    <xf numFmtId="1" fontId="4" fillId="21" borderId="43" xfId="0" applyNumberFormat="1" applyFont="1" applyFill="1" applyBorder="1"/>
    <xf numFmtId="0" fontId="8" fillId="8" borderId="34" xfId="0" applyFont="1" applyFill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8" fillId="18" borderId="34" xfId="0" applyFont="1" applyFill="1" applyBorder="1" applyAlignment="1">
      <alignment horizontal="left" vertical="top" wrapText="1"/>
    </xf>
    <xf numFmtId="0" fontId="3" fillId="23" borderId="17" xfId="0" applyFont="1" applyFill="1" applyBorder="1" applyAlignment="1">
      <alignment horizontal="left" wrapText="1"/>
    </xf>
    <xf numFmtId="0" fontId="8" fillId="23" borderId="17" xfId="0" applyFont="1" applyFill="1" applyBorder="1" applyAlignment="1">
      <alignment horizontal="left" wrapText="1"/>
    </xf>
    <xf numFmtId="0" fontId="8" fillId="23" borderId="34" xfId="0" applyFont="1" applyFill="1" applyBorder="1" applyAlignment="1">
      <alignment horizontal="left" wrapText="1"/>
    </xf>
    <xf numFmtId="0" fontId="28" fillId="0" borderId="0" xfId="0" applyFont="1"/>
    <xf numFmtId="0" fontId="3" fillId="5" borderId="11" xfId="0" applyFont="1" applyFill="1" applyBorder="1" applyAlignment="1">
      <alignment horizontal="left" vertical="top"/>
    </xf>
    <xf numFmtId="0" fontId="3" fillId="5" borderId="11" xfId="0" applyFont="1" applyFill="1" applyBorder="1" applyAlignment="1">
      <alignment horizontal="left" vertical="top" wrapText="1"/>
    </xf>
    <xf numFmtId="0" fontId="7" fillId="0" borderId="15" xfId="0" applyFont="1" applyBorder="1" applyAlignment="1">
      <alignment horizontal="left"/>
    </xf>
    <xf numFmtId="0" fontId="7" fillId="0" borderId="31" xfId="0" applyFont="1" applyBorder="1"/>
    <xf numFmtId="0" fontId="7" fillId="0" borderId="17" xfId="0" applyFont="1" applyFill="1" applyBorder="1" applyAlignment="1">
      <alignment horizontal="left"/>
    </xf>
    <xf numFmtId="0" fontId="7" fillId="0" borderId="32" xfId="0" applyFont="1" applyFill="1" applyBorder="1"/>
    <xf numFmtId="165" fontId="7" fillId="24" borderId="49" xfId="3" applyNumberFormat="1" applyFont="1" applyFill="1" applyBorder="1"/>
    <xf numFmtId="0" fontId="9" fillId="0" borderId="31" xfId="0" applyFont="1" applyFill="1" applyBorder="1" applyAlignment="1" applyProtection="1">
      <alignment vertical="top" wrapText="1" readingOrder="1"/>
      <protection locked="0"/>
    </xf>
    <xf numFmtId="0" fontId="4" fillId="3" borderId="11" xfId="2" applyFont="1" applyFill="1" applyBorder="1" applyAlignment="1">
      <alignment horizontal="left" vertical="top" wrapText="1"/>
    </xf>
    <xf numFmtId="0" fontId="4" fillId="3" borderId="3" xfId="2" applyFont="1" applyFill="1" applyBorder="1" applyAlignment="1">
      <alignment horizontal="left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9" fillId="0" borderId="39" xfId="0" applyFont="1" applyFill="1" applyBorder="1" applyAlignment="1" applyProtection="1">
      <alignment horizontal="left" vertical="top" wrapText="1" readingOrder="1"/>
      <protection locked="0"/>
    </xf>
    <xf numFmtId="0" fontId="9" fillId="0" borderId="45" xfId="0" applyFont="1" applyFill="1" applyBorder="1" applyAlignment="1" applyProtection="1">
      <alignment horizontal="left" vertical="top" wrapText="1" readingOrder="1"/>
      <protection locked="0"/>
    </xf>
    <xf numFmtId="0" fontId="3" fillId="0" borderId="11" xfId="0" applyFont="1" applyBorder="1" applyAlignment="1">
      <alignment horizontal="left" vertical="top" wrapText="1"/>
    </xf>
    <xf numFmtId="0" fontId="3" fillId="0" borderId="49" xfId="0" applyFont="1" applyBorder="1" applyAlignment="1">
      <alignment horizontal="left" vertical="top" wrapText="1"/>
    </xf>
    <xf numFmtId="0" fontId="3" fillId="0" borderId="2" xfId="0" applyFont="1" applyBorder="1" applyAlignment="1" applyProtection="1">
      <alignment horizontal="center" vertical="top" wrapText="1" readingOrder="1"/>
      <protection locked="0"/>
    </xf>
    <xf numFmtId="0" fontId="3" fillId="0" borderId="3" xfId="0" applyFont="1" applyBorder="1" applyAlignment="1" applyProtection="1">
      <alignment horizontal="center" vertical="top" wrapText="1" readingOrder="1"/>
      <protection locked="0"/>
    </xf>
    <xf numFmtId="0" fontId="3" fillId="0" borderId="4" xfId="0" applyFont="1" applyBorder="1" applyAlignment="1" applyProtection="1">
      <alignment horizontal="center" vertical="top" wrapText="1" readingOrder="1"/>
      <protection locked="0"/>
    </xf>
    <xf numFmtId="0" fontId="3" fillId="0" borderId="5" xfId="0" applyFont="1" applyBorder="1" applyAlignment="1" applyProtection="1">
      <alignment horizontal="center" vertical="top" wrapText="1" readingOrder="1"/>
      <protection locked="0"/>
    </xf>
    <xf numFmtId="0" fontId="3" fillId="0" borderId="1" xfId="0" applyFont="1" applyBorder="1" applyAlignment="1" applyProtection="1">
      <alignment horizontal="center" vertical="top" wrapText="1" readingOrder="1"/>
      <protection locked="0"/>
    </xf>
    <xf numFmtId="0" fontId="3" fillId="0" borderId="7" xfId="0" applyFont="1" applyBorder="1" applyAlignment="1" applyProtection="1">
      <alignment horizontal="center" vertical="top" wrapText="1" readingOrder="1"/>
      <protection locked="0"/>
    </xf>
    <xf numFmtId="0" fontId="3" fillId="0" borderId="2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right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0" fontId="10" fillId="19" borderId="12" xfId="0" applyFont="1" applyFill="1" applyBorder="1" applyAlignment="1" applyProtection="1">
      <alignment horizontal="center" vertical="top" wrapText="1" readingOrder="1"/>
      <protection locked="0"/>
    </xf>
    <xf numFmtId="0" fontId="10" fillId="19" borderId="13" xfId="0" applyFont="1" applyFill="1" applyBorder="1" applyAlignment="1" applyProtection="1">
      <alignment horizontal="center" vertical="top" wrapText="1" readingOrder="1"/>
      <protection locked="0"/>
    </xf>
    <xf numFmtId="0" fontId="10" fillId="19" borderId="14" xfId="0" applyFont="1" applyFill="1" applyBorder="1" applyAlignment="1" applyProtection="1">
      <alignment horizontal="center" vertical="top" wrapText="1" readingOrder="1"/>
      <protection locked="0"/>
    </xf>
    <xf numFmtId="0" fontId="3" fillId="5" borderId="16" xfId="0" applyFont="1" applyFill="1" applyBorder="1" applyAlignment="1">
      <alignment horizontal="center" vertical="top" wrapText="1"/>
    </xf>
    <xf numFmtId="0" fontId="3" fillId="5" borderId="31" xfId="0" applyFont="1" applyFill="1" applyBorder="1" applyAlignment="1">
      <alignment horizontal="center" vertical="top" wrapText="1"/>
    </xf>
    <xf numFmtId="0" fontId="9" fillId="0" borderId="0" xfId="0" applyFont="1" applyFill="1" applyBorder="1" applyAlignment="1" applyProtection="1">
      <alignment horizontal="right" vertical="top" wrapText="1" readingOrder="1"/>
      <protection locked="0"/>
    </xf>
    <xf numFmtId="0" fontId="9" fillId="0" borderId="15" xfId="0" applyFont="1" applyFill="1" applyBorder="1" applyAlignment="1" applyProtection="1">
      <alignment horizontal="left" vertical="top" wrapText="1" readingOrder="1"/>
      <protection locked="0"/>
    </xf>
    <xf numFmtId="0" fontId="9" fillId="0" borderId="35" xfId="0" applyFont="1" applyFill="1" applyBorder="1" applyAlignment="1" applyProtection="1">
      <alignment horizontal="left" vertical="top" wrapText="1" readingOrder="1"/>
      <protection locked="0"/>
    </xf>
    <xf numFmtId="0" fontId="9" fillId="0" borderId="15" xfId="0" applyFont="1" applyBorder="1" applyAlignment="1" applyProtection="1">
      <alignment horizontal="left" vertical="top" wrapText="1" readingOrder="1"/>
      <protection locked="0"/>
    </xf>
    <xf numFmtId="0" fontId="9" fillId="0" borderId="35" xfId="0" applyFont="1" applyBorder="1" applyAlignment="1" applyProtection="1">
      <alignment horizontal="left" vertical="top" wrapText="1" readingOrder="1"/>
      <protection locked="0"/>
    </xf>
    <xf numFmtId="0" fontId="27" fillId="19" borderId="5" xfId="0" applyFont="1" applyFill="1" applyBorder="1" applyAlignment="1" applyProtection="1">
      <alignment horizontal="center" vertical="top" wrapText="1" readingOrder="1"/>
      <protection locked="0"/>
    </xf>
    <xf numFmtId="0" fontId="27" fillId="19" borderId="1" xfId="0" applyFont="1" applyFill="1" applyBorder="1" applyAlignment="1" applyProtection="1">
      <alignment horizontal="center" vertical="top" wrapText="1" readingOrder="1"/>
      <protection locked="0"/>
    </xf>
    <xf numFmtId="0" fontId="27" fillId="19" borderId="7" xfId="0" applyFont="1" applyFill="1" applyBorder="1" applyAlignment="1" applyProtection="1">
      <alignment horizontal="center" vertical="top" wrapText="1" readingOrder="1"/>
      <protection locked="0"/>
    </xf>
    <xf numFmtId="0" fontId="10" fillId="19" borderId="8" xfId="0" applyFont="1" applyFill="1" applyBorder="1" applyAlignment="1" applyProtection="1">
      <alignment horizontal="left" vertical="top" wrapText="1" readingOrder="1"/>
      <protection locked="0"/>
    </xf>
    <xf numFmtId="0" fontId="10" fillId="19" borderId="10" xfId="0" applyFont="1" applyFill="1" applyBorder="1" applyAlignment="1" applyProtection="1">
      <alignment horizontal="left" vertical="top" wrapText="1" readingOrder="1"/>
      <protection locked="0"/>
    </xf>
    <xf numFmtId="0" fontId="9" fillId="0" borderId="12" xfId="0" applyFont="1" applyBorder="1" applyAlignment="1" applyProtection="1">
      <alignment horizontal="left" vertical="top" wrapText="1" readingOrder="1"/>
      <protection locked="0"/>
    </xf>
    <xf numFmtId="0" fontId="9" fillId="0" borderId="46" xfId="0" applyFont="1" applyBorder="1" applyAlignment="1" applyProtection="1">
      <alignment horizontal="left" vertical="top" wrapText="1" readingOrder="1"/>
      <protection locked="0"/>
    </xf>
    <xf numFmtId="1" fontId="6" fillId="0" borderId="13" xfId="0" applyNumberFormat="1" applyFont="1" applyBorder="1" applyAlignment="1">
      <alignment horizontal="center" vertical="top"/>
    </xf>
    <xf numFmtId="1" fontId="6" fillId="0" borderId="14" xfId="0" applyNumberFormat="1" applyFont="1" applyBorder="1" applyAlignment="1">
      <alignment horizontal="center" vertical="top"/>
    </xf>
    <xf numFmtId="1" fontId="6" fillId="0" borderId="18" xfId="0" applyNumberFormat="1" applyFont="1" applyBorder="1" applyAlignment="1">
      <alignment horizontal="center" vertical="top"/>
    </xf>
    <xf numFmtId="1" fontId="6" fillId="0" borderId="32" xfId="0" applyNumberFormat="1" applyFont="1" applyBorder="1" applyAlignment="1">
      <alignment horizontal="center" vertical="top"/>
    </xf>
    <xf numFmtId="0" fontId="4" fillId="21" borderId="8" xfId="0" applyFont="1" applyFill="1" applyBorder="1" applyAlignment="1">
      <alignment horizontal="left" vertical="top" wrapText="1"/>
    </xf>
    <xf numFmtId="0" fontId="4" fillId="21" borderId="10" xfId="0" applyFont="1" applyFill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9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23" xfId="0" applyFont="1" applyBorder="1" applyAlignment="1" applyProtection="1">
      <alignment horizontal="right" vertical="top" wrapText="1" readingOrder="1"/>
      <protection locked="0"/>
    </xf>
    <xf numFmtId="0" fontId="4" fillId="0" borderId="24" xfId="0" applyFont="1" applyBorder="1" applyAlignment="1" applyProtection="1">
      <alignment horizontal="right" vertical="top" wrapText="1" readingOrder="1"/>
      <protection locked="0"/>
    </xf>
    <xf numFmtId="0" fontId="18" fillId="25" borderId="8" xfId="0" applyFont="1" applyFill="1" applyBorder="1" applyAlignment="1">
      <alignment horizontal="center" vertical="top" wrapText="1"/>
    </xf>
    <xf numFmtId="0" fontId="18" fillId="25" borderId="9" xfId="0" applyFont="1" applyFill="1" applyBorder="1" applyAlignment="1">
      <alignment horizontal="center" vertical="top" wrapText="1"/>
    </xf>
    <xf numFmtId="0" fontId="18" fillId="25" borderId="10" xfId="0" applyFont="1" applyFill="1" applyBorder="1" applyAlignment="1">
      <alignment horizontal="center" vertical="top" wrapText="1"/>
    </xf>
    <xf numFmtId="0" fontId="4" fillId="21" borderId="40" xfId="0" applyFont="1" applyFill="1" applyBorder="1" applyAlignment="1">
      <alignment horizontal="left" vertical="top" wrapText="1"/>
    </xf>
    <xf numFmtId="0" fontId="4" fillId="21" borderId="6" xfId="0" applyFont="1" applyFill="1" applyBorder="1" applyAlignment="1">
      <alignment horizontal="left" vertical="top" wrapText="1"/>
    </xf>
    <xf numFmtId="0" fontId="9" fillId="0" borderId="16" xfId="0" applyFont="1" applyBorder="1" applyAlignment="1" applyProtection="1">
      <alignment horizontal="left" vertical="top" wrapText="1" readingOrder="1"/>
      <protection locked="0"/>
    </xf>
    <xf numFmtId="0" fontId="9" fillId="0" borderId="16" xfId="0" applyFont="1" applyFill="1" applyBorder="1" applyAlignment="1" applyProtection="1">
      <alignment horizontal="left" vertical="top" wrapText="1" readingOrder="1"/>
      <protection locked="0"/>
    </xf>
    <xf numFmtId="0" fontId="9" fillId="0" borderId="17" xfId="0" applyFont="1" applyBorder="1" applyAlignment="1" applyProtection="1">
      <alignment horizontal="left" vertical="top" wrapText="1" readingOrder="1"/>
      <protection locked="0"/>
    </xf>
    <xf numFmtId="0" fontId="9" fillId="0" borderId="18" xfId="0" applyFont="1" applyBorder="1" applyAlignment="1" applyProtection="1">
      <alignment horizontal="left" vertical="top" wrapText="1" readingOrder="1"/>
      <protection locked="0"/>
    </xf>
    <xf numFmtId="0" fontId="7" fillId="0" borderId="2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right" wrapText="1"/>
    </xf>
    <xf numFmtId="0" fontId="27" fillId="19" borderId="22" xfId="0" applyFont="1" applyFill="1" applyBorder="1" applyAlignment="1" applyProtection="1">
      <alignment horizontal="center" vertical="top" wrapText="1" readingOrder="1"/>
      <protection locked="0"/>
    </xf>
    <xf numFmtId="0" fontId="27" fillId="19" borderId="23" xfId="0" applyFont="1" applyFill="1" applyBorder="1" applyAlignment="1" applyProtection="1">
      <alignment horizontal="center" vertical="top" wrapText="1" readingOrder="1"/>
      <protection locked="0"/>
    </xf>
    <xf numFmtId="0" fontId="27" fillId="19" borderId="24" xfId="0" applyFont="1" applyFill="1" applyBorder="1" applyAlignment="1" applyProtection="1">
      <alignment horizontal="center" vertical="top" wrapText="1" readingOrder="1"/>
      <protection locked="0"/>
    </xf>
    <xf numFmtId="0" fontId="22" fillId="19" borderId="8" xfId="0" applyFont="1" applyFill="1" applyBorder="1" applyAlignment="1" applyProtection="1">
      <alignment horizontal="left" vertical="top" wrapText="1" readingOrder="1"/>
      <protection locked="0"/>
    </xf>
    <xf numFmtId="0" fontId="22" fillId="19" borderId="10" xfId="0" applyFont="1" applyFill="1" applyBorder="1" applyAlignment="1" applyProtection="1">
      <alignment horizontal="left" vertical="top" wrapText="1" readingOrder="1"/>
      <protection locked="0"/>
    </xf>
    <xf numFmtId="0" fontId="9" fillId="0" borderId="13" xfId="0" applyFont="1" applyBorder="1" applyAlignment="1" applyProtection="1">
      <alignment horizontal="left" vertical="top" wrapText="1" readingOrder="1"/>
      <protection locked="0"/>
    </xf>
    <xf numFmtId="0" fontId="25" fillId="0" borderId="2" xfId="0" applyFont="1" applyBorder="1" applyAlignment="1" applyProtection="1">
      <alignment horizontal="center" vertical="top" wrapText="1" readingOrder="1"/>
      <protection locked="0"/>
    </xf>
    <xf numFmtId="0" fontId="25" fillId="0" borderId="3" xfId="0" applyFont="1" applyBorder="1" applyAlignment="1" applyProtection="1">
      <alignment horizontal="center" vertical="top" wrapText="1" readingOrder="1"/>
      <protection locked="0"/>
    </xf>
    <xf numFmtId="0" fontId="25" fillId="0" borderId="4" xfId="0" applyFont="1" applyBorder="1" applyAlignment="1" applyProtection="1">
      <alignment horizontal="center" vertical="top" wrapText="1" readingOrder="1"/>
      <protection locked="0"/>
    </xf>
    <xf numFmtId="0" fontId="25" fillId="0" borderId="5" xfId="0" applyFont="1" applyBorder="1" applyAlignment="1" applyProtection="1">
      <alignment horizontal="center" vertical="top" wrapText="1" readingOrder="1"/>
      <protection locked="0"/>
    </xf>
    <xf numFmtId="0" fontId="25" fillId="0" borderId="1" xfId="0" applyFont="1" applyBorder="1" applyAlignment="1" applyProtection="1">
      <alignment horizontal="center" vertical="top" wrapText="1" readingOrder="1"/>
      <protection locked="0"/>
    </xf>
    <xf numFmtId="0" fontId="25" fillId="0" borderId="7" xfId="0" applyFont="1" applyBorder="1" applyAlignment="1" applyProtection="1">
      <alignment horizontal="center" vertical="top" wrapText="1" readingOrder="1"/>
      <protection locked="0"/>
    </xf>
    <xf numFmtId="0" fontId="17" fillId="0" borderId="2" xfId="0" applyFont="1" applyBorder="1" applyAlignment="1">
      <alignment horizontal="right" vertical="top" wrapText="1"/>
    </xf>
    <xf numFmtId="0" fontId="17" fillId="0" borderId="3" xfId="0" applyFont="1" applyBorder="1" applyAlignment="1">
      <alignment horizontal="right" vertical="top" wrapText="1"/>
    </xf>
    <xf numFmtId="0" fontId="17" fillId="0" borderId="4" xfId="0" applyFont="1" applyBorder="1" applyAlignment="1">
      <alignment horizontal="right" vertical="top" wrapText="1"/>
    </xf>
    <xf numFmtId="0" fontId="17" fillId="0" borderId="5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right" vertical="top" wrapText="1"/>
    </xf>
    <xf numFmtId="0" fontId="17" fillId="0" borderId="7" xfId="0" applyFont="1" applyBorder="1" applyAlignment="1">
      <alignment horizontal="right" vertical="top" wrapText="1"/>
    </xf>
    <xf numFmtId="0" fontId="4" fillId="21" borderId="51" xfId="0" applyFont="1" applyFill="1" applyBorder="1" applyAlignment="1">
      <alignment horizontal="left" vertical="top" wrapText="1"/>
    </xf>
    <xf numFmtId="0" fontId="9" fillId="0" borderId="28" xfId="0" applyFont="1" applyFill="1" applyBorder="1" applyAlignment="1" applyProtection="1">
      <alignment horizontal="left" vertical="top" wrapText="1" readingOrder="1"/>
      <protection locked="0"/>
    </xf>
    <xf numFmtId="0" fontId="9" fillId="0" borderId="29" xfId="0" applyFont="1" applyFill="1" applyBorder="1" applyAlignment="1" applyProtection="1">
      <alignment horizontal="left" vertical="top" wrapText="1" readingOrder="1"/>
      <protection locked="0"/>
    </xf>
    <xf numFmtId="0" fontId="10" fillId="19" borderId="22" xfId="0" applyFont="1" applyFill="1" applyBorder="1" applyAlignment="1" applyProtection="1">
      <alignment horizontal="center" vertical="top" wrapText="1" readingOrder="1"/>
      <protection locked="0"/>
    </xf>
    <xf numFmtId="0" fontId="10" fillId="19" borderId="23" xfId="0" applyFont="1" applyFill="1" applyBorder="1" applyAlignment="1" applyProtection="1">
      <alignment horizontal="center" vertical="top" wrapText="1" readingOrder="1"/>
      <protection locked="0"/>
    </xf>
    <xf numFmtId="0" fontId="10" fillId="19" borderId="24" xfId="0" applyFont="1" applyFill="1" applyBorder="1" applyAlignment="1" applyProtection="1">
      <alignment horizontal="center" vertical="top" wrapText="1" readingOrder="1"/>
      <protection locked="0"/>
    </xf>
    <xf numFmtId="0" fontId="25" fillId="0" borderId="33" xfId="0" applyFont="1" applyBorder="1" applyAlignment="1">
      <alignment horizontal="left" vertical="top" wrapText="1"/>
    </xf>
    <xf numFmtId="0" fontId="25" fillId="0" borderId="34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right" wrapText="1"/>
    </xf>
    <xf numFmtId="0" fontId="7" fillId="0" borderId="38" xfId="0" applyFont="1" applyBorder="1" applyAlignment="1">
      <alignment horizontal="right" wrapText="1"/>
    </xf>
    <xf numFmtId="0" fontId="4" fillId="0" borderId="12" xfId="0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7" xfId="0" applyFont="1" applyBorder="1" applyAlignment="1">
      <alignment horizontal="right" vertical="top" wrapText="1"/>
    </xf>
    <xf numFmtId="0" fontId="4" fillId="0" borderId="18" xfId="0" applyFont="1" applyBorder="1" applyAlignment="1">
      <alignment horizontal="right" vertical="top" wrapText="1"/>
    </xf>
    <xf numFmtId="0" fontId="4" fillId="0" borderId="32" xfId="0" applyFont="1" applyBorder="1" applyAlignment="1">
      <alignment horizontal="right" vertical="top" wrapText="1"/>
    </xf>
    <xf numFmtId="0" fontId="18" fillId="25" borderId="40" xfId="0" applyFont="1" applyFill="1" applyBorder="1" applyAlignment="1">
      <alignment horizontal="center" vertical="top" wrapText="1"/>
    </xf>
    <xf numFmtId="0" fontId="18" fillId="25" borderId="41" xfId="0" applyFont="1" applyFill="1" applyBorder="1" applyAlignment="1">
      <alignment horizontal="center" vertical="top" wrapText="1"/>
    </xf>
    <xf numFmtId="0" fontId="18" fillId="25" borderId="42" xfId="0" applyFont="1" applyFill="1" applyBorder="1" applyAlignment="1">
      <alignment horizontal="center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 wrapText="1"/>
    </xf>
    <xf numFmtId="0" fontId="3" fillId="0" borderId="12" xfId="0" applyFont="1" applyBorder="1" applyAlignment="1" applyProtection="1">
      <alignment horizontal="center" vertical="top" wrapText="1" readingOrder="1"/>
      <protection locked="0"/>
    </xf>
    <xf numFmtId="0" fontId="3" fillId="0" borderId="13" xfId="0" applyFont="1" applyBorder="1" applyAlignment="1" applyProtection="1">
      <alignment horizontal="center" vertical="top" wrapText="1" readingOrder="1"/>
      <protection locked="0"/>
    </xf>
    <xf numFmtId="0" fontId="3" fillId="0" borderId="14" xfId="0" applyFont="1" applyBorder="1" applyAlignment="1" applyProtection="1">
      <alignment horizontal="center" vertical="top" wrapText="1" readingOrder="1"/>
      <protection locked="0"/>
    </xf>
    <xf numFmtId="0" fontId="3" fillId="0" borderId="17" xfId="0" applyFont="1" applyBorder="1" applyAlignment="1" applyProtection="1">
      <alignment horizontal="center" vertical="top" wrapText="1" readingOrder="1"/>
      <protection locked="0"/>
    </xf>
    <xf numFmtId="0" fontId="3" fillId="0" borderId="18" xfId="0" applyFont="1" applyBorder="1" applyAlignment="1" applyProtection="1">
      <alignment horizontal="center" vertical="top" wrapText="1" readingOrder="1"/>
      <protection locked="0"/>
    </xf>
    <xf numFmtId="0" fontId="3" fillId="0" borderId="32" xfId="0" applyFont="1" applyBorder="1" applyAlignment="1" applyProtection="1">
      <alignment horizontal="center" vertical="top" wrapText="1" readingOrder="1"/>
      <protection locked="0"/>
    </xf>
    <xf numFmtId="0" fontId="14" fillId="0" borderId="16" xfId="0" applyFont="1" applyBorder="1" applyAlignment="1" applyProtection="1">
      <alignment horizontal="left" vertical="top" wrapText="1" readingOrder="1"/>
      <protection locked="0"/>
    </xf>
    <xf numFmtId="0" fontId="14" fillId="0" borderId="29" xfId="0" applyFont="1" applyFill="1" applyBorder="1" applyAlignment="1" applyProtection="1">
      <alignment horizontal="left" vertical="top" wrapText="1" readingOrder="1"/>
      <protection locked="0"/>
    </xf>
    <xf numFmtId="0" fontId="14" fillId="0" borderId="16" xfId="0" applyFont="1" applyFill="1" applyBorder="1" applyAlignment="1" applyProtection="1">
      <alignment horizontal="left" vertical="top" wrapText="1" readingOrder="1"/>
      <protection locked="0"/>
    </xf>
    <xf numFmtId="0" fontId="11" fillId="21" borderId="8" xfId="0" applyFont="1" applyFill="1" applyBorder="1" applyAlignment="1">
      <alignment horizontal="left" vertical="top" wrapText="1"/>
    </xf>
    <xf numFmtId="0" fontId="11" fillId="21" borderId="51" xfId="0" applyFont="1" applyFill="1" applyBorder="1" applyAlignment="1">
      <alignment horizontal="left" vertical="top" wrapText="1"/>
    </xf>
    <xf numFmtId="0" fontId="3" fillId="0" borderId="50" xfId="0" applyFont="1" applyBorder="1" applyAlignment="1">
      <alignment horizontal="left" vertical="top" wrapText="1"/>
    </xf>
    <xf numFmtId="0" fontId="3" fillId="0" borderId="37" xfId="0" applyFont="1" applyBorder="1" applyAlignment="1" applyProtection="1">
      <alignment horizontal="center" vertical="top" wrapText="1" readingOrder="1"/>
      <protection locked="0"/>
    </xf>
    <xf numFmtId="0" fontId="3" fillId="0" borderId="0" xfId="0" applyFont="1" applyBorder="1" applyAlignment="1" applyProtection="1">
      <alignment horizontal="center" vertical="top" wrapText="1" readingOrder="1"/>
      <protection locked="0"/>
    </xf>
    <xf numFmtId="0" fontId="3" fillId="0" borderId="0" xfId="0" applyFont="1" applyBorder="1" applyAlignment="1">
      <alignment horizontal="right" vertical="top" wrapText="1"/>
    </xf>
    <xf numFmtId="0" fontId="3" fillId="0" borderId="38" xfId="0" applyFont="1" applyBorder="1" applyAlignment="1">
      <alignment horizontal="right" vertical="top" wrapText="1"/>
    </xf>
    <xf numFmtId="0" fontId="10" fillId="19" borderId="51" xfId="0" applyFont="1" applyFill="1" applyBorder="1" applyAlignment="1" applyProtection="1">
      <alignment horizontal="left" vertical="top" wrapText="1" readingOrder="1"/>
      <protection locked="0"/>
    </xf>
    <xf numFmtId="0" fontId="14" fillId="0" borderId="26" xfId="0" applyFont="1" applyBorder="1" applyAlignment="1" applyProtection="1">
      <alignment horizontal="left" vertical="top" wrapText="1" readingOrder="1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37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49" xfId="0" applyFont="1" applyBorder="1" applyAlignment="1">
      <alignment horizontal="center" vertical="top" wrapText="1"/>
    </xf>
    <xf numFmtId="0" fontId="3" fillId="0" borderId="2" xfId="0" applyFont="1" applyBorder="1" applyAlignment="1" applyProtection="1">
      <alignment horizontal="left" vertical="top" wrapText="1" readingOrder="1"/>
      <protection locked="0"/>
    </xf>
    <xf numFmtId="0" fontId="3" fillId="0" borderId="3" xfId="0" applyFont="1" applyBorder="1" applyAlignment="1" applyProtection="1">
      <alignment horizontal="left" vertical="top" wrapText="1" readingOrder="1"/>
      <protection locked="0"/>
    </xf>
    <xf numFmtId="0" fontId="3" fillId="0" borderId="4" xfId="0" applyFont="1" applyBorder="1" applyAlignment="1" applyProtection="1">
      <alignment horizontal="left" vertical="top" wrapText="1" readingOrder="1"/>
      <protection locked="0"/>
    </xf>
    <xf numFmtId="0" fontId="3" fillId="0" borderId="5" xfId="0" applyFont="1" applyBorder="1" applyAlignment="1" applyProtection="1">
      <alignment horizontal="left" vertical="top" wrapText="1" readingOrder="1"/>
      <protection locked="0"/>
    </xf>
    <xf numFmtId="0" fontId="3" fillId="0" borderId="1" xfId="0" applyFont="1" applyBorder="1" applyAlignment="1" applyProtection="1">
      <alignment horizontal="left" vertical="top" wrapText="1" readingOrder="1"/>
      <protection locked="0"/>
    </xf>
    <xf numFmtId="0" fontId="3" fillId="0" borderId="7" xfId="0" applyFont="1" applyBorder="1" applyAlignment="1" applyProtection="1">
      <alignment horizontal="left" vertical="top" wrapText="1" readingOrder="1"/>
      <protection locked="0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</cellXfs>
  <cellStyles count="4">
    <cellStyle name="Comma" xfId="3" builtinId="3"/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217289</xdr:colOff>
      <xdr:row>0</xdr:row>
      <xdr:rowOff>148169</xdr:rowOff>
    </xdr:from>
    <xdr:to>
      <xdr:col>0</xdr:col>
      <xdr:colOff>1038225</xdr:colOff>
      <xdr:row>0</xdr:row>
      <xdr:rowOff>701693</xdr:rowOff>
    </xdr:to>
    <xdr:pic>
      <xdr:nvPicPr>
        <xdr:cNvPr id="2" name="Picture 0" descr="dd4ee47a-b88b-4fc8-82f6-327b0c967535">
          <a:extLst>
            <a:ext uri="{FF2B5EF4-FFF2-40B4-BE49-F238E27FC236}">
              <a16:creationId xmlns:a16="http://schemas.microsoft.com/office/drawing/2014/main" id="{84C5FCF4-C263-4D6A-8E28-77F1E0D82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289" y="148169"/>
          <a:ext cx="820936" cy="55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39</xdr:row>
      <xdr:rowOff>63106</xdr:rowOff>
    </xdr:from>
    <xdr:to>
      <xdr:col>0</xdr:col>
      <xdr:colOff>1062037</xdr:colOff>
      <xdr:row>39</xdr:row>
      <xdr:rowOff>663592</xdr:rowOff>
    </xdr:to>
    <xdr:pic>
      <xdr:nvPicPr>
        <xdr:cNvPr id="3" name="Picture 0" descr="dd4ee47a-b88b-4fc8-82f6-327b0c967535">
          <a:extLst>
            <a:ext uri="{FF2B5EF4-FFF2-40B4-BE49-F238E27FC236}">
              <a16:creationId xmlns:a16="http://schemas.microsoft.com/office/drawing/2014/main" id="{B862F7DE-8314-4D6E-944D-02574FDBF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187931"/>
          <a:ext cx="890587" cy="600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153988</xdr:colOff>
      <xdr:row>0</xdr:row>
      <xdr:rowOff>44418</xdr:rowOff>
    </xdr:from>
    <xdr:to>
      <xdr:col>0</xdr:col>
      <xdr:colOff>996950</xdr:colOff>
      <xdr:row>0</xdr:row>
      <xdr:rowOff>612793</xdr:rowOff>
    </xdr:to>
    <xdr:pic>
      <xdr:nvPicPr>
        <xdr:cNvPr id="2" name="Picture 0" descr="dd4ee47a-b88b-4fc8-82f6-327b0c967535">
          <a:extLst>
            <a:ext uri="{FF2B5EF4-FFF2-40B4-BE49-F238E27FC236}">
              <a16:creationId xmlns:a16="http://schemas.microsoft.com/office/drawing/2014/main" id="{1ABC803E-098E-4CB5-8CCB-5347F6F1D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988" y="44418"/>
          <a:ext cx="842962" cy="56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100013</xdr:colOff>
      <xdr:row>38</xdr:row>
      <xdr:rowOff>67868</xdr:rowOff>
    </xdr:from>
    <xdr:to>
      <xdr:col>0</xdr:col>
      <xdr:colOff>990600</xdr:colOff>
      <xdr:row>38</xdr:row>
      <xdr:rowOff>668354</xdr:rowOff>
    </xdr:to>
    <xdr:pic>
      <xdr:nvPicPr>
        <xdr:cNvPr id="3" name="Picture 0" descr="dd4ee47a-b88b-4fc8-82f6-327b0c967535">
          <a:extLst>
            <a:ext uri="{FF2B5EF4-FFF2-40B4-BE49-F238E27FC236}">
              <a16:creationId xmlns:a16="http://schemas.microsoft.com/office/drawing/2014/main" id="{4E1F154C-B239-44DD-9A47-0674191C9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3" y="8540356"/>
          <a:ext cx="890587" cy="600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195263</xdr:colOff>
      <xdr:row>0</xdr:row>
      <xdr:rowOff>70646</xdr:rowOff>
    </xdr:from>
    <xdr:to>
      <xdr:col>0</xdr:col>
      <xdr:colOff>1047750</xdr:colOff>
      <xdr:row>0</xdr:row>
      <xdr:rowOff>645443</xdr:rowOff>
    </xdr:to>
    <xdr:pic>
      <xdr:nvPicPr>
        <xdr:cNvPr id="2" name="Picture 0" descr="dd4ee47a-b88b-4fc8-82f6-327b0c967535">
          <a:extLst>
            <a:ext uri="{FF2B5EF4-FFF2-40B4-BE49-F238E27FC236}">
              <a16:creationId xmlns:a16="http://schemas.microsoft.com/office/drawing/2014/main" id="{A5F24580-D7F7-4342-8C85-B3181F792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70646"/>
          <a:ext cx="852487" cy="574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38</xdr:row>
      <xdr:rowOff>63431</xdr:rowOff>
    </xdr:from>
    <xdr:to>
      <xdr:col>0</xdr:col>
      <xdr:colOff>1038225</xdr:colOff>
      <xdr:row>38</xdr:row>
      <xdr:rowOff>635017</xdr:rowOff>
    </xdr:to>
    <xdr:pic>
      <xdr:nvPicPr>
        <xdr:cNvPr id="3" name="Picture 0" descr="dd4ee47a-b88b-4fc8-82f6-327b0c967535">
          <a:extLst>
            <a:ext uri="{FF2B5EF4-FFF2-40B4-BE49-F238E27FC236}">
              <a16:creationId xmlns:a16="http://schemas.microsoft.com/office/drawing/2014/main" id="{99C376C8-3AC7-495F-BBAA-552B324AE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8526394"/>
          <a:ext cx="847725" cy="571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80963</xdr:colOff>
      <xdr:row>0</xdr:row>
      <xdr:rowOff>56250</xdr:rowOff>
    </xdr:from>
    <xdr:to>
      <xdr:col>0</xdr:col>
      <xdr:colOff>1038225</xdr:colOff>
      <xdr:row>0</xdr:row>
      <xdr:rowOff>701693</xdr:rowOff>
    </xdr:to>
    <xdr:pic>
      <xdr:nvPicPr>
        <xdr:cNvPr id="2" name="Picture 0" descr="dd4ee47a-b88b-4fc8-82f6-327b0c967535">
          <a:extLst>
            <a:ext uri="{FF2B5EF4-FFF2-40B4-BE49-F238E27FC236}">
              <a16:creationId xmlns:a16="http://schemas.microsoft.com/office/drawing/2014/main" id="{601D6D62-075E-40AD-88C6-6340ED511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3" y="56250"/>
          <a:ext cx="957262" cy="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</xdr:colOff>
      <xdr:row>41</xdr:row>
      <xdr:rowOff>10718</xdr:rowOff>
    </xdr:from>
    <xdr:to>
      <xdr:col>0</xdr:col>
      <xdr:colOff>1128712</xdr:colOff>
      <xdr:row>41</xdr:row>
      <xdr:rowOff>611204</xdr:rowOff>
    </xdr:to>
    <xdr:pic>
      <xdr:nvPicPr>
        <xdr:cNvPr id="3" name="Picture 0" descr="dd4ee47a-b88b-4fc8-82f6-327b0c967535">
          <a:extLst>
            <a:ext uri="{FF2B5EF4-FFF2-40B4-BE49-F238E27FC236}">
              <a16:creationId xmlns:a16="http://schemas.microsoft.com/office/drawing/2014/main" id="{5FCDC833-55F6-47AB-816B-311D67788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130781"/>
          <a:ext cx="890587" cy="600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FC540-667D-4B25-80AB-40A5963DBD67}">
  <dimension ref="A1:N114"/>
  <sheetViews>
    <sheetView tabSelected="1" view="pageLayout" topLeftCell="A43" zoomScaleNormal="150" zoomScaleSheetLayoutView="100" workbookViewId="0">
      <selection activeCell="A61" sqref="A61:B61"/>
    </sheetView>
  </sheetViews>
  <sheetFormatPr defaultColWidth="9.109375" defaultRowHeight="13.2" x14ac:dyDescent="0.3"/>
  <cols>
    <col min="1" max="1" width="41.109375" style="34" customWidth="1"/>
    <col min="2" max="2" width="5.44140625" style="35" customWidth="1"/>
    <col min="3" max="3" width="9" style="35" customWidth="1"/>
    <col min="4" max="4" width="8.88671875" style="35" customWidth="1"/>
    <col min="5" max="6" width="9.21875" style="35" customWidth="1"/>
    <col min="7" max="7" width="11.44140625" style="35" customWidth="1"/>
    <col min="8" max="8" width="8.21875" style="35" customWidth="1"/>
    <col min="9" max="16384" width="9.109375" style="8"/>
  </cols>
  <sheetData>
    <row r="1" spans="1:14" s="1" customFormat="1" ht="57.75" customHeight="1" thickBot="1" x14ac:dyDescent="0.35">
      <c r="A1" s="37"/>
      <c r="B1" s="38"/>
      <c r="C1" s="39"/>
      <c r="D1" s="276" t="s">
        <v>0</v>
      </c>
      <c r="E1" s="276"/>
      <c r="F1" s="276"/>
      <c r="G1" s="276"/>
      <c r="H1" s="277"/>
      <c r="I1" s="2"/>
    </row>
    <row r="2" spans="1:14" s="1" customFormat="1" ht="14.7" customHeight="1" x14ac:dyDescent="0.3">
      <c r="A2" s="233" t="s">
        <v>123</v>
      </c>
      <c r="B2" s="235" t="s">
        <v>130</v>
      </c>
      <c r="C2" s="236"/>
      <c r="D2" s="237"/>
      <c r="E2" s="241" t="s">
        <v>131</v>
      </c>
      <c r="F2" s="242"/>
      <c r="G2" s="242"/>
      <c r="H2" s="243"/>
      <c r="I2" s="3"/>
    </row>
    <row r="3" spans="1:14" s="1" customFormat="1" ht="28.2" customHeight="1" thickBot="1" x14ac:dyDescent="0.35">
      <c r="A3" s="234"/>
      <c r="B3" s="238"/>
      <c r="C3" s="239"/>
      <c r="D3" s="240"/>
      <c r="E3" s="244"/>
      <c r="F3" s="245"/>
      <c r="G3" s="245"/>
      <c r="H3" s="246"/>
      <c r="I3" s="3"/>
    </row>
    <row r="4" spans="1:14" s="1" customFormat="1" ht="16.5" customHeight="1" thickBot="1" x14ac:dyDescent="0.35">
      <c r="A4" s="278" t="s">
        <v>140</v>
      </c>
      <c r="B4" s="279"/>
      <c r="C4" s="279"/>
      <c r="D4" s="279"/>
      <c r="E4" s="279"/>
      <c r="F4" s="279"/>
      <c r="G4" s="279"/>
      <c r="H4" s="280"/>
      <c r="I4" s="3"/>
    </row>
    <row r="5" spans="1:14" s="88" customFormat="1" ht="40.200000000000003" thickBot="1" x14ac:dyDescent="0.35">
      <c r="A5" s="4" t="s">
        <v>1</v>
      </c>
      <c r="B5" s="227" t="s">
        <v>128</v>
      </c>
      <c r="C5" s="227" t="s">
        <v>3</v>
      </c>
      <c r="D5" s="227" t="s">
        <v>4</v>
      </c>
      <c r="E5" s="227" t="s">
        <v>5</v>
      </c>
      <c r="F5" s="228" t="s">
        <v>6</v>
      </c>
      <c r="G5" s="227" t="s">
        <v>129</v>
      </c>
      <c r="H5" s="227" t="s">
        <v>7</v>
      </c>
      <c r="I5" s="87"/>
    </row>
    <row r="6" spans="1:14" x14ac:dyDescent="0.3">
      <c r="A6" s="5" t="s">
        <v>8</v>
      </c>
      <c r="B6" s="6">
        <v>85</v>
      </c>
      <c r="C6" s="6">
        <v>31</v>
      </c>
      <c r="D6" s="6">
        <v>24</v>
      </c>
      <c r="E6" s="6">
        <v>27</v>
      </c>
      <c r="F6" s="6">
        <v>85</v>
      </c>
      <c r="G6" s="6">
        <v>30</v>
      </c>
      <c r="H6" s="7">
        <v>52</v>
      </c>
    </row>
    <row r="7" spans="1:14" x14ac:dyDescent="0.3">
      <c r="A7" s="9" t="s">
        <v>9</v>
      </c>
      <c r="B7" s="10">
        <v>97.74</v>
      </c>
      <c r="C7" s="10">
        <v>30.88</v>
      </c>
      <c r="D7" s="10">
        <v>27.56</v>
      </c>
      <c r="E7" s="10">
        <v>35.79</v>
      </c>
      <c r="F7" s="10">
        <v>76.58</v>
      </c>
      <c r="G7" s="10">
        <v>37.89</v>
      </c>
      <c r="H7" s="81">
        <v>70.5</v>
      </c>
    </row>
    <row r="8" spans="1:14" ht="13.8" thickBot="1" x14ac:dyDescent="0.35">
      <c r="A8" s="11" t="s">
        <v>10</v>
      </c>
      <c r="B8" s="12">
        <f>B7-85</f>
        <v>12.739999999999995</v>
      </c>
      <c r="C8" s="13">
        <f>C7-31</f>
        <v>-0.12000000000000099</v>
      </c>
      <c r="D8" s="12">
        <f>D7-24</f>
        <v>3.5599999999999987</v>
      </c>
      <c r="E8" s="12">
        <f>E7-27</f>
        <v>8.7899999999999991</v>
      </c>
      <c r="F8" s="13">
        <f>F7-85</f>
        <v>-8.4200000000000017</v>
      </c>
      <c r="G8" s="12">
        <f>G7-30</f>
        <v>7.8900000000000006</v>
      </c>
      <c r="H8" s="82">
        <v>18.5</v>
      </c>
    </row>
    <row r="9" spans="1:14" ht="13.8" thickBot="1" x14ac:dyDescent="0.35">
      <c r="A9" s="89"/>
      <c r="B9" s="14"/>
      <c r="C9" s="14"/>
      <c r="D9" s="14"/>
      <c r="E9" s="14"/>
      <c r="F9" s="14"/>
      <c r="G9" s="14"/>
      <c r="H9" s="90"/>
    </row>
    <row r="10" spans="1:14" s="35" customFormat="1" x14ac:dyDescent="0.3">
      <c r="A10" s="91" t="s">
        <v>83</v>
      </c>
      <c r="B10" s="91">
        <v>25</v>
      </c>
      <c r="C10" s="91">
        <v>0</v>
      </c>
      <c r="D10" s="91">
        <v>0</v>
      </c>
      <c r="E10" s="91">
        <v>0</v>
      </c>
      <c r="F10" s="91">
        <v>75</v>
      </c>
      <c r="G10" s="91">
        <v>25</v>
      </c>
      <c r="H10" s="92">
        <v>63</v>
      </c>
      <c r="J10" s="32"/>
      <c r="K10" s="70"/>
      <c r="L10" s="33"/>
      <c r="M10" s="33"/>
      <c r="N10" s="33"/>
    </row>
    <row r="11" spans="1:14" s="35" customFormat="1" ht="13.8" thickBot="1" x14ac:dyDescent="0.35">
      <c r="A11" s="143" t="s">
        <v>10</v>
      </c>
      <c r="B11" s="94">
        <f>B10-85</f>
        <v>-60</v>
      </c>
      <c r="C11" s="94">
        <f>C10-31</f>
        <v>-31</v>
      </c>
      <c r="D11" s="94">
        <f>D10-24</f>
        <v>-24</v>
      </c>
      <c r="E11" s="94">
        <f>E10-27</f>
        <v>-27</v>
      </c>
      <c r="F11" s="94">
        <f>F10-85</f>
        <v>-10</v>
      </c>
      <c r="G11" s="94">
        <f>G10-30</f>
        <v>-5</v>
      </c>
      <c r="H11" s="144">
        <f>H10-52</f>
        <v>11</v>
      </c>
      <c r="J11" s="32"/>
      <c r="K11" s="70"/>
      <c r="L11" s="33"/>
      <c r="M11" s="33"/>
      <c r="N11" s="33"/>
    </row>
    <row r="12" spans="1:14" s="35" customFormat="1" ht="13.8" thickBot="1" x14ac:dyDescent="0.35">
      <c r="A12" s="272"/>
      <c r="B12" s="273"/>
      <c r="C12" s="273"/>
      <c r="D12" s="273"/>
      <c r="E12" s="273"/>
      <c r="F12" s="273"/>
      <c r="G12" s="273"/>
      <c r="H12" s="274"/>
      <c r="J12" s="32"/>
      <c r="K12" s="32"/>
      <c r="L12" s="32"/>
      <c r="M12" s="32"/>
      <c r="N12" s="32"/>
    </row>
    <row r="13" spans="1:14" s="35" customFormat="1" x14ac:dyDescent="0.3">
      <c r="A13" s="96" t="s">
        <v>84</v>
      </c>
      <c r="B13" s="96">
        <v>85</v>
      </c>
      <c r="C13" s="96">
        <v>18</v>
      </c>
      <c r="D13" s="96">
        <v>12</v>
      </c>
      <c r="E13" s="96">
        <v>28</v>
      </c>
      <c r="F13" s="96">
        <v>53</v>
      </c>
      <c r="G13" s="96">
        <v>27</v>
      </c>
      <c r="H13" s="97">
        <v>68</v>
      </c>
      <c r="J13" s="32"/>
      <c r="K13" s="70"/>
      <c r="L13" s="33"/>
      <c r="M13" s="33"/>
      <c r="N13" s="33"/>
    </row>
    <row r="14" spans="1:14" s="35" customFormat="1" ht="13.8" thickBot="1" x14ac:dyDescent="0.35">
      <c r="A14" s="145" t="s">
        <v>10</v>
      </c>
      <c r="B14" s="145">
        <f t="shared" ref="B14:H14" si="0">B13-B6</f>
        <v>0</v>
      </c>
      <c r="C14" s="99">
        <f t="shared" si="0"/>
        <v>-13</v>
      </c>
      <c r="D14" s="99">
        <f t="shared" si="0"/>
        <v>-12</v>
      </c>
      <c r="E14" s="145">
        <f t="shared" si="0"/>
        <v>1</v>
      </c>
      <c r="F14" s="99">
        <f t="shared" si="0"/>
        <v>-32</v>
      </c>
      <c r="G14" s="99">
        <f t="shared" si="0"/>
        <v>-3</v>
      </c>
      <c r="H14" s="146">
        <f t="shared" si="0"/>
        <v>16</v>
      </c>
      <c r="J14" s="32"/>
      <c r="K14" s="70"/>
      <c r="L14" s="33"/>
      <c r="M14" s="33"/>
      <c r="N14" s="33"/>
    </row>
    <row r="15" spans="1:14" s="35" customFormat="1" ht="13.8" thickBot="1" x14ac:dyDescent="0.35">
      <c r="A15" s="272"/>
      <c r="B15" s="273"/>
      <c r="C15" s="273"/>
      <c r="D15" s="273"/>
      <c r="E15" s="273"/>
      <c r="F15" s="273"/>
      <c r="G15" s="273"/>
      <c r="H15" s="274"/>
      <c r="J15" s="32"/>
      <c r="K15" s="70"/>
      <c r="L15" s="33"/>
      <c r="M15" s="33"/>
      <c r="N15" s="33"/>
    </row>
    <row r="16" spans="1:14" s="35" customFormat="1" x14ac:dyDescent="0.3">
      <c r="A16" s="101" t="s">
        <v>13</v>
      </c>
      <c r="B16" s="101">
        <v>25</v>
      </c>
      <c r="C16" s="101">
        <v>0</v>
      </c>
      <c r="D16" s="101">
        <v>0</v>
      </c>
      <c r="E16" s="101">
        <v>0</v>
      </c>
      <c r="F16" s="101">
        <v>50</v>
      </c>
      <c r="G16" s="101">
        <v>25</v>
      </c>
      <c r="H16" s="102">
        <v>63</v>
      </c>
      <c r="J16" s="32"/>
      <c r="K16" s="70"/>
      <c r="L16" s="33"/>
      <c r="M16" s="33"/>
      <c r="N16" s="33"/>
    </row>
    <row r="17" spans="1:14" s="35" customFormat="1" ht="13.8" thickBot="1" x14ac:dyDescent="0.35">
      <c r="A17" s="147" t="s">
        <v>10</v>
      </c>
      <c r="B17" s="104">
        <f t="shared" ref="B17:H17" si="1">B16-B6</f>
        <v>-60</v>
      </c>
      <c r="C17" s="104">
        <f t="shared" si="1"/>
        <v>-31</v>
      </c>
      <c r="D17" s="104">
        <f t="shared" si="1"/>
        <v>-24</v>
      </c>
      <c r="E17" s="104">
        <f t="shared" si="1"/>
        <v>-27</v>
      </c>
      <c r="F17" s="104">
        <f t="shared" si="1"/>
        <v>-35</v>
      </c>
      <c r="G17" s="104">
        <f t="shared" si="1"/>
        <v>-5</v>
      </c>
      <c r="H17" s="148">
        <f t="shared" si="1"/>
        <v>11</v>
      </c>
      <c r="J17" s="32"/>
      <c r="K17" s="70"/>
      <c r="L17" s="33"/>
      <c r="M17" s="33"/>
      <c r="N17" s="33"/>
    </row>
    <row r="18" spans="1:14" s="35" customFormat="1" ht="13.8" thickBot="1" x14ac:dyDescent="0.35">
      <c r="A18" s="272"/>
      <c r="B18" s="273"/>
      <c r="C18" s="273"/>
      <c r="D18" s="273"/>
      <c r="E18" s="273"/>
      <c r="F18" s="273"/>
      <c r="G18" s="273"/>
      <c r="H18" s="274"/>
      <c r="J18" s="32"/>
      <c r="K18" s="70"/>
      <c r="L18" s="33"/>
      <c r="M18" s="33"/>
      <c r="N18" s="33"/>
    </row>
    <row r="19" spans="1:14" s="35" customFormat="1" x14ac:dyDescent="0.3">
      <c r="A19" s="106" t="s">
        <v>85</v>
      </c>
      <c r="B19" s="106">
        <v>50</v>
      </c>
      <c r="C19" s="106">
        <v>0</v>
      </c>
      <c r="D19" s="106">
        <v>0</v>
      </c>
      <c r="E19" s="106">
        <v>0</v>
      </c>
      <c r="F19" s="106">
        <v>0</v>
      </c>
      <c r="G19" s="106">
        <v>50</v>
      </c>
      <c r="H19" s="107">
        <v>100</v>
      </c>
      <c r="J19" s="32"/>
      <c r="K19" s="32"/>
      <c r="L19" s="32"/>
      <c r="M19" s="32"/>
      <c r="N19" s="32"/>
    </row>
    <row r="20" spans="1:14" s="35" customFormat="1" ht="13.8" thickBot="1" x14ac:dyDescent="0.35">
      <c r="A20" s="149" t="s">
        <v>10</v>
      </c>
      <c r="B20" s="109">
        <f t="shared" ref="B20:H20" si="2">B19-B6</f>
        <v>-35</v>
      </c>
      <c r="C20" s="109">
        <f t="shared" si="2"/>
        <v>-31</v>
      </c>
      <c r="D20" s="109">
        <f t="shared" si="2"/>
        <v>-24</v>
      </c>
      <c r="E20" s="109">
        <f t="shared" si="2"/>
        <v>-27</v>
      </c>
      <c r="F20" s="109">
        <f t="shared" si="2"/>
        <v>-85</v>
      </c>
      <c r="G20" s="149">
        <f t="shared" si="2"/>
        <v>20</v>
      </c>
      <c r="H20" s="150">
        <f t="shared" si="2"/>
        <v>48</v>
      </c>
      <c r="J20" s="32"/>
      <c r="K20" s="275"/>
      <c r="L20" s="275"/>
      <c r="M20" s="275"/>
      <c r="N20" s="275"/>
    </row>
    <row r="21" spans="1:14" s="35" customFormat="1" ht="13.8" thickBot="1" x14ac:dyDescent="0.35">
      <c r="A21" s="151"/>
      <c r="B21" s="152"/>
      <c r="C21" s="152"/>
      <c r="D21" s="152"/>
      <c r="E21" s="152"/>
      <c r="F21" s="152"/>
      <c r="G21" s="152"/>
      <c r="H21" s="153"/>
      <c r="J21" s="32"/>
      <c r="K21" s="275"/>
      <c r="L21" s="275"/>
      <c r="M21" s="275"/>
      <c r="N21" s="275"/>
    </row>
    <row r="22" spans="1:14" s="35" customFormat="1" x14ac:dyDescent="0.3">
      <c r="A22" s="96" t="s">
        <v>86</v>
      </c>
      <c r="B22" s="96">
        <v>65</v>
      </c>
      <c r="C22" s="96">
        <v>6</v>
      </c>
      <c r="D22" s="96">
        <v>0</v>
      </c>
      <c r="E22" s="96">
        <v>4</v>
      </c>
      <c r="F22" s="96">
        <v>41</v>
      </c>
      <c r="G22" s="96">
        <v>30</v>
      </c>
      <c r="H22" s="97">
        <v>52</v>
      </c>
      <c r="J22" s="32"/>
      <c r="K22" s="275"/>
      <c r="L22" s="275"/>
      <c r="M22" s="275"/>
      <c r="N22" s="275"/>
    </row>
    <row r="23" spans="1:14" s="35" customFormat="1" ht="13.8" thickBot="1" x14ac:dyDescent="0.35">
      <c r="A23" s="145" t="s">
        <v>10</v>
      </c>
      <c r="B23" s="99">
        <f t="shared" ref="B23:H23" si="3">B22-B6</f>
        <v>-20</v>
      </c>
      <c r="C23" s="99">
        <f t="shared" si="3"/>
        <v>-25</v>
      </c>
      <c r="D23" s="99">
        <f t="shared" si="3"/>
        <v>-24</v>
      </c>
      <c r="E23" s="99">
        <f t="shared" si="3"/>
        <v>-23</v>
      </c>
      <c r="F23" s="99">
        <f t="shared" si="3"/>
        <v>-44</v>
      </c>
      <c r="G23" s="145">
        <f t="shared" si="3"/>
        <v>0</v>
      </c>
      <c r="H23" s="146">
        <f t="shared" si="3"/>
        <v>0</v>
      </c>
      <c r="J23" s="32"/>
      <c r="K23" s="275"/>
      <c r="L23" s="275"/>
      <c r="M23" s="275"/>
      <c r="N23" s="275"/>
    </row>
    <row r="24" spans="1:14" ht="13.8" thickBot="1" x14ac:dyDescent="0.35">
      <c r="A24" s="151"/>
      <c r="B24" s="152"/>
      <c r="C24" s="152"/>
      <c r="D24" s="152"/>
      <c r="E24" s="152"/>
      <c r="F24" s="152"/>
      <c r="G24" s="152"/>
      <c r="H24" s="153"/>
      <c r="J24" s="27"/>
      <c r="K24" s="254"/>
      <c r="L24" s="254"/>
      <c r="M24" s="254"/>
      <c r="N24" s="254"/>
    </row>
    <row r="25" spans="1:14" x14ac:dyDescent="0.3">
      <c r="A25" s="112" t="s">
        <v>87</v>
      </c>
      <c r="B25" s="112">
        <v>58</v>
      </c>
      <c r="C25" s="112">
        <v>23</v>
      </c>
      <c r="D25" s="112">
        <v>16</v>
      </c>
      <c r="E25" s="112">
        <v>23</v>
      </c>
      <c r="F25" s="112">
        <v>42</v>
      </c>
      <c r="G25" s="112">
        <v>73</v>
      </c>
      <c r="H25" s="113">
        <v>79</v>
      </c>
      <c r="J25" s="27"/>
      <c r="K25" s="254"/>
      <c r="L25" s="254"/>
      <c r="M25" s="254"/>
      <c r="N25" s="254"/>
    </row>
    <row r="26" spans="1:14" ht="13.8" thickBot="1" x14ac:dyDescent="0.35">
      <c r="A26" s="154" t="s">
        <v>10</v>
      </c>
      <c r="B26" s="115">
        <f t="shared" ref="B26:H26" si="4">B25-B6</f>
        <v>-27</v>
      </c>
      <c r="C26" s="115">
        <f t="shared" si="4"/>
        <v>-8</v>
      </c>
      <c r="D26" s="115">
        <f t="shared" si="4"/>
        <v>-8</v>
      </c>
      <c r="E26" s="115">
        <f t="shared" si="4"/>
        <v>-4</v>
      </c>
      <c r="F26" s="115">
        <f t="shared" si="4"/>
        <v>-43</v>
      </c>
      <c r="G26" s="154">
        <f t="shared" si="4"/>
        <v>43</v>
      </c>
      <c r="H26" s="155">
        <f t="shared" si="4"/>
        <v>27</v>
      </c>
      <c r="J26" s="27"/>
      <c r="K26" s="254"/>
      <c r="L26" s="254"/>
      <c r="M26" s="254"/>
      <c r="N26" s="254"/>
    </row>
    <row r="27" spans="1:14" ht="13.8" thickBot="1" x14ac:dyDescent="0.35">
      <c r="A27" s="151"/>
      <c r="B27" s="152"/>
      <c r="C27" s="152"/>
      <c r="D27" s="152"/>
      <c r="E27" s="152"/>
      <c r="F27" s="152"/>
      <c r="G27" s="152"/>
      <c r="H27" s="153"/>
      <c r="J27" s="27"/>
      <c r="K27" s="27"/>
      <c r="L27" s="27"/>
      <c r="M27" s="27"/>
      <c r="N27" s="27"/>
    </row>
    <row r="28" spans="1:14" x14ac:dyDescent="0.3">
      <c r="A28" s="117" t="s">
        <v>17</v>
      </c>
      <c r="B28" s="117">
        <v>33</v>
      </c>
      <c r="C28" s="117">
        <v>0</v>
      </c>
      <c r="D28" s="117">
        <v>0</v>
      </c>
      <c r="E28" s="117">
        <v>0</v>
      </c>
      <c r="F28" s="117">
        <v>67</v>
      </c>
      <c r="G28" s="117">
        <v>0</v>
      </c>
      <c r="H28" s="118">
        <v>100</v>
      </c>
      <c r="J28" s="27"/>
      <c r="K28" s="27"/>
      <c r="L28" s="27"/>
      <c r="M28" s="27"/>
      <c r="N28" s="27"/>
    </row>
    <row r="29" spans="1:14" x14ac:dyDescent="0.3">
      <c r="A29" s="156" t="s">
        <v>10</v>
      </c>
      <c r="B29" s="140">
        <f t="shared" ref="B29:H29" si="5">B28-B6</f>
        <v>-52</v>
      </c>
      <c r="C29" s="140">
        <f t="shared" si="5"/>
        <v>-31</v>
      </c>
      <c r="D29" s="140">
        <f t="shared" si="5"/>
        <v>-24</v>
      </c>
      <c r="E29" s="140">
        <f t="shared" si="5"/>
        <v>-27</v>
      </c>
      <c r="F29" s="140">
        <f t="shared" si="5"/>
        <v>-18</v>
      </c>
      <c r="G29" s="140">
        <f t="shared" si="5"/>
        <v>-30</v>
      </c>
      <c r="H29" s="157">
        <f t="shared" si="5"/>
        <v>48</v>
      </c>
      <c r="J29" s="27"/>
      <c r="K29" s="27"/>
      <c r="L29" s="27"/>
      <c r="M29" s="27"/>
      <c r="N29" s="27"/>
    </row>
    <row r="30" spans="1:14" s="141" customFormat="1" ht="13.8" thickBot="1" x14ac:dyDescent="0.35">
      <c r="A30" s="3"/>
      <c r="B30" s="123"/>
      <c r="C30" s="123"/>
      <c r="D30" s="123"/>
      <c r="E30" s="123"/>
      <c r="F30" s="123"/>
      <c r="G30" s="123"/>
      <c r="H30" s="123"/>
      <c r="J30" s="27"/>
      <c r="K30" s="27"/>
      <c r="L30" s="27"/>
      <c r="M30" s="27"/>
      <c r="N30" s="27"/>
    </row>
    <row r="31" spans="1:14" x14ac:dyDescent="0.3">
      <c r="A31" s="142" t="s">
        <v>88</v>
      </c>
      <c r="B31" s="266" t="s">
        <v>82</v>
      </c>
      <c r="C31" s="266"/>
      <c r="D31" s="266"/>
      <c r="E31" s="266"/>
      <c r="F31" s="266"/>
      <c r="G31" s="266"/>
      <c r="H31" s="267"/>
    </row>
    <row r="32" spans="1:14" ht="13.8" thickBot="1" x14ac:dyDescent="0.35">
      <c r="A32" s="158" t="s">
        <v>10</v>
      </c>
      <c r="B32" s="268"/>
      <c r="C32" s="268"/>
      <c r="D32" s="268"/>
      <c r="E32" s="268"/>
      <c r="F32" s="268"/>
      <c r="G32" s="268"/>
      <c r="H32" s="269"/>
    </row>
    <row r="33" spans="1:9" ht="18" thickBot="1" x14ac:dyDescent="0.35">
      <c r="A33" s="259" t="s">
        <v>19</v>
      </c>
      <c r="B33" s="260"/>
      <c r="C33" s="260"/>
      <c r="D33" s="260"/>
      <c r="E33" s="260"/>
      <c r="F33" s="260"/>
      <c r="G33" s="260"/>
      <c r="H33" s="261"/>
    </row>
    <row r="34" spans="1:9" x14ac:dyDescent="0.3">
      <c r="A34" s="19"/>
      <c r="B34" s="20" t="s">
        <v>20</v>
      </c>
      <c r="C34" s="20" t="s">
        <v>21</v>
      </c>
      <c r="D34" s="20" t="s">
        <v>22</v>
      </c>
      <c r="E34" s="20" t="s">
        <v>23</v>
      </c>
      <c r="F34" s="20" t="s">
        <v>24</v>
      </c>
      <c r="G34" s="20" t="s">
        <v>25</v>
      </c>
      <c r="H34" s="21" t="s">
        <v>26</v>
      </c>
    </row>
    <row r="35" spans="1:9" s="128" customFormat="1" ht="28.2" customHeight="1" x14ac:dyDescent="0.3">
      <c r="A35" s="9" t="s">
        <v>132</v>
      </c>
      <c r="B35" s="126" t="s">
        <v>128</v>
      </c>
      <c r="C35" s="126" t="s">
        <v>27</v>
      </c>
      <c r="D35" s="126" t="s">
        <v>4</v>
      </c>
      <c r="E35" s="126" t="s">
        <v>5</v>
      </c>
      <c r="F35" s="126" t="s">
        <v>6</v>
      </c>
      <c r="G35" s="126" t="s">
        <v>133</v>
      </c>
      <c r="H35" s="127" t="s">
        <v>7</v>
      </c>
    </row>
    <row r="36" spans="1:9" x14ac:dyDescent="0.3">
      <c r="A36" s="40" t="s">
        <v>8</v>
      </c>
      <c r="B36" s="25">
        <v>85</v>
      </c>
      <c r="C36" s="25">
        <v>31</v>
      </c>
      <c r="D36" s="25">
        <v>24</v>
      </c>
      <c r="E36" s="25">
        <v>27</v>
      </c>
      <c r="F36" s="25">
        <v>85</v>
      </c>
      <c r="G36" s="25">
        <v>30</v>
      </c>
      <c r="H36" s="41">
        <v>52</v>
      </c>
    </row>
    <row r="37" spans="1:9" x14ac:dyDescent="0.3">
      <c r="A37" s="42" t="s">
        <v>30</v>
      </c>
      <c r="B37" s="26">
        <v>87.905555555555551</v>
      </c>
      <c r="C37" s="26">
        <v>13.339999999999998</v>
      </c>
      <c r="D37" s="26">
        <v>12.206666666666667</v>
      </c>
      <c r="E37" s="26">
        <v>22.346666666666664</v>
      </c>
      <c r="F37" s="26">
        <v>59.13333333333334</v>
      </c>
      <c r="G37" s="43">
        <v>25.283333333333331</v>
      </c>
      <c r="H37" s="43">
        <v>71.847777777777765</v>
      </c>
    </row>
    <row r="38" spans="1:9" ht="13.8" thickBot="1" x14ac:dyDescent="0.35">
      <c r="A38" s="44" t="s">
        <v>31</v>
      </c>
      <c r="B38" s="53">
        <v>2.9055555555555515</v>
      </c>
      <c r="C38" s="45">
        <v>-17.660000000000004</v>
      </c>
      <c r="D38" s="45">
        <v>-11.793333333333333</v>
      </c>
      <c r="E38" s="45">
        <v>-4.653333333333336</v>
      </c>
      <c r="F38" s="45">
        <v>-25.86666666666666</v>
      </c>
      <c r="G38" s="54">
        <v>-4.7166666666666686</v>
      </c>
      <c r="H38" s="54">
        <v>19.847777777777765</v>
      </c>
    </row>
    <row r="39" spans="1:9" s="1" customFormat="1" ht="14.7" customHeight="1" thickBot="1" x14ac:dyDescent="0.35">
      <c r="A39" s="49"/>
      <c r="B39" s="67"/>
      <c r="C39" s="68"/>
      <c r="D39" s="63"/>
      <c r="E39" s="64"/>
      <c r="F39" s="64"/>
      <c r="G39" s="64"/>
      <c r="H39" s="64"/>
      <c r="I39" s="3"/>
    </row>
    <row r="40" spans="1:9" ht="55.95" customHeight="1" thickBot="1" x14ac:dyDescent="0.35">
      <c r="A40" s="37"/>
      <c r="B40" s="38"/>
      <c r="C40" s="39"/>
      <c r="D40" s="276" t="s">
        <v>0</v>
      </c>
      <c r="E40" s="276"/>
      <c r="F40" s="276"/>
      <c r="G40" s="276"/>
      <c r="H40" s="277"/>
    </row>
    <row r="41" spans="1:9" s="1" customFormat="1" ht="14.7" customHeight="1" x14ac:dyDescent="0.3">
      <c r="A41" s="233" t="s">
        <v>123</v>
      </c>
      <c r="B41" s="235" t="s">
        <v>130</v>
      </c>
      <c r="C41" s="236"/>
      <c r="D41" s="237"/>
      <c r="E41" s="241" t="s">
        <v>131</v>
      </c>
      <c r="F41" s="242"/>
      <c r="G41" s="242"/>
      <c r="H41" s="243"/>
      <c r="I41" s="3"/>
    </row>
    <row r="42" spans="1:9" s="1" customFormat="1" ht="28.2" customHeight="1" thickBot="1" x14ac:dyDescent="0.35">
      <c r="A42" s="234"/>
      <c r="B42" s="238"/>
      <c r="C42" s="239"/>
      <c r="D42" s="240"/>
      <c r="E42" s="244"/>
      <c r="F42" s="245"/>
      <c r="G42" s="245"/>
      <c r="H42" s="246"/>
      <c r="I42" s="3"/>
    </row>
    <row r="43" spans="1:9" ht="13.8" thickBot="1" x14ac:dyDescent="0.35">
      <c r="A43" s="262" t="s">
        <v>32</v>
      </c>
      <c r="B43" s="263"/>
      <c r="C43" s="139" t="s">
        <v>33</v>
      </c>
      <c r="D43" s="8"/>
      <c r="E43" s="8"/>
      <c r="F43" s="249" t="s">
        <v>34</v>
      </c>
      <c r="G43" s="250"/>
      <c r="H43" s="251"/>
    </row>
    <row r="44" spans="1:9" x14ac:dyDescent="0.3">
      <c r="A44" s="264" t="s">
        <v>37</v>
      </c>
      <c r="B44" s="265"/>
      <c r="C44" s="136">
        <v>34</v>
      </c>
      <c r="D44" s="8"/>
      <c r="E44" s="8"/>
      <c r="F44" s="129" t="s">
        <v>35</v>
      </c>
      <c r="G44" s="252" t="s">
        <v>36</v>
      </c>
      <c r="H44" s="253"/>
    </row>
    <row r="45" spans="1:9" x14ac:dyDescent="0.3">
      <c r="A45" s="257" t="s">
        <v>38</v>
      </c>
      <c r="B45" s="258"/>
      <c r="C45" s="137">
        <v>3</v>
      </c>
      <c r="D45" s="8"/>
      <c r="E45" s="8"/>
      <c r="F45" s="130">
        <v>101</v>
      </c>
      <c r="G45" s="247" t="s">
        <v>89</v>
      </c>
      <c r="H45" s="248"/>
    </row>
    <row r="46" spans="1:9" x14ac:dyDescent="0.3">
      <c r="A46" s="257" t="s">
        <v>40</v>
      </c>
      <c r="B46" s="258"/>
      <c r="C46" s="137">
        <v>55</v>
      </c>
      <c r="D46" s="8"/>
      <c r="E46" s="8"/>
      <c r="F46" s="130">
        <v>246</v>
      </c>
      <c r="G46" s="247" t="s">
        <v>90</v>
      </c>
      <c r="H46" s="248"/>
    </row>
    <row r="47" spans="1:9" x14ac:dyDescent="0.3">
      <c r="A47" s="257" t="s">
        <v>41</v>
      </c>
      <c r="B47" s="258"/>
      <c r="C47" s="137">
        <v>38</v>
      </c>
      <c r="D47" s="8"/>
      <c r="E47" s="8"/>
      <c r="F47" s="130">
        <v>256</v>
      </c>
      <c r="G47" s="247" t="s">
        <v>91</v>
      </c>
      <c r="H47" s="248"/>
    </row>
    <row r="48" spans="1:9" x14ac:dyDescent="0.3">
      <c r="A48" s="135" t="s">
        <v>62</v>
      </c>
      <c r="B48" s="69"/>
      <c r="C48" s="137">
        <v>17</v>
      </c>
      <c r="D48" s="8"/>
      <c r="E48" s="8"/>
      <c r="F48" s="130">
        <v>257</v>
      </c>
      <c r="G48" s="247" t="s">
        <v>96</v>
      </c>
      <c r="H48" s="248"/>
    </row>
    <row r="49" spans="1:8" x14ac:dyDescent="0.3">
      <c r="A49" s="257" t="s">
        <v>42</v>
      </c>
      <c r="B49" s="258"/>
      <c r="C49" s="137">
        <v>3</v>
      </c>
      <c r="D49" s="8"/>
      <c r="E49" s="8"/>
      <c r="F49" s="130">
        <v>258</v>
      </c>
      <c r="G49" s="247" t="s">
        <v>92</v>
      </c>
      <c r="H49" s="248"/>
    </row>
    <row r="50" spans="1:8" x14ac:dyDescent="0.3">
      <c r="A50" s="257" t="s">
        <v>43</v>
      </c>
      <c r="B50" s="258"/>
      <c r="C50" s="137">
        <v>2</v>
      </c>
      <c r="D50" s="8"/>
      <c r="E50" s="8"/>
      <c r="F50" s="130">
        <v>366</v>
      </c>
      <c r="G50" s="247" t="s">
        <v>93</v>
      </c>
      <c r="H50" s="248"/>
    </row>
    <row r="51" spans="1:8" x14ac:dyDescent="0.3">
      <c r="A51" s="255" t="s">
        <v>57</v>
      </c>
      <c r="B51" s="256"/>
      <c r="C51" s="137">
        <v>15</v>
      </c>
      <c r="D51" s="8"/>
      <c r="E51" s="8"/>
      <c r="F51" s="130">
        <v>413</v>
      </c>
      <c r="G51" s="247" t="s">
        <v>97</v>
      </c>
      <c r="H51" s="248"/>
    </row>
    <row r="52" spans="1:8" x14ac:dyDescent="0.3">
      <c r="A52" s="257" t="s">
        <v>46</v>
      </c>
      <c r="B52" s="258"/>
      <c r="C52" s="137">
        <v>7</v>
      </c>
      <c r="D52" s="8"/>
      <c r="E52" s="8"/>
      <c r="F52" s="131">
        <v>504</v>
      </c>
      <c r="G52" s="247" t="s">
        <v>94</v>
      </c>
      <c r="H52" s="248"/>
    </row>
    <row r="53" spans="1:8" ht="13.8" thickBot="1" x14ac:dyDescent="0.35">
      <c r="A53" s="257" t="s">
        <v>47</v>
      </c>
      <c r="B53" s="258"/>
      <c r="C53" s="137">
        <v>21</v>
      </c>
      <c r="D53" s="8"/>
      <c r="E53" s="8"/>
      <c r="F53" s="132">
        <v>505</v>
      </c>
      <c r="G53" s="229" t="s">
        <v>95</v>
      </c>
      <c r="H53" s="230"/>
    </row>
    <row r="54" spans="1:8" x14ac:dyDescent="0.3">
      <c r="A54" s="257" t="s">
        <v>48</v>
      </c>
      <c r="B54" s="258"/>
      <c r="C54" s="137">
        <v>2</v>
      </c>
      <c r="D54" s="8"/>
      <c r="E54" s="8"/>
      <c r="F54" s="8"/>
      <c r="G54" s="8"/>
      <c r="H54" s="8"/>
    </row>
    <row r="55" spans="1:8" x14ac:dyDescent="0.3">
      <c r="A55" s="257" t="s">
        <v>50</v>
      </c>
      <c r="B55" s="258"/>
      <c r="C55" s="137">
        <v>29</v>
      </c>
      <c r="D55" s="8"/>
      <c r="E55" s="8"/>
      <c r="F55" s="8"/>
      <c r="G55" s="8"/>
      <c r="H55" s="8"/>
    </row>
    <row r="56" spans="1:8" x14ac:dyDescent="0.3">
      <c r="A56" s="257" t="s">
        <v>51</v>
      </c>
      <c r="B56" s="258"/>
      <c r="C56" s="137">
        <v>10</v>
      </c>
      <c r="D56" s="8"/>
      <c r="E56" s="8"/>
      <c r="F56" s="8"/>
      <c r="G56" s="8"/>
      <c r="H56" s="8"/>
    </row>
    <row r="57" spans="1:8" x14ac:dyDescent="0.3">
      <c r="A57" s="257" t="s">
        <v>52</v>
      </c>
      <c r="B57" s="258"/>
      <c r="C57" s="137">
        <v>2</v>
      </c>
      <c r="D57" s="8"/>
      <c r="E57" s="8"/>
      <c r="F57" s="8"/>
      <c r="G57" s="8"/>
      <c r="H57" s="8"/>
    </row>
    <row r="58" spans="1:8" x14ac:dyDescent="0.3">
      <c r="A58" s="257" t="s">
        <v>60</v>
      </c>
      <c r="B58" s="258"/>
      <c r="C58" s="137">
        <v>9</v>
      </c>
      <c r="D58" s="8"/>
      <c r="E58" s="8"/>
      <c r="F58" s="8"/>
      <c r="G58" s="8"/>
      <c r="H58" s="8"/>
    </row>
    <row r="59" spans="1:8" x14ac:dyDescent="0.3">
      <c r="A59" s="255" t="s">
        <v>53</v>
      </c>
      <c r="B59" s="256"/>
      <c r="C59" s="137">
        <v>23</v>
      </c>
      <c r="D59" s="8"/>
      <c r="E59" s="8"/>
      <c r="F59" s="8"/>
      <c r="G59" s="8"/>
      <c r="H59" s="8"/>
    </row>
    <row r="60" spans="1:8" ht="13.8" thickBot="1" x14ac:dyDescent="0.35">
      <c r="A60" s="231" t="s">
        <v>61</v>
      </c>
      <c r="B60" s="232"/>
      <c r="C60" s="137">
        <v>11</v>
      </c>
      <c r="D60" s="8"/>
      <c r="E60" s="8"/>
      <c r="F60" s="8"/>
      <c r="G60" s="8"/>
      <c r="H60" s="8"/>
    </row>
    <row r="61" spans="1:8" ht="13.8" thickBot="1" x14ac:dyDescent="0.35">
      <c r="A61" s="270" t="s">
        <v>141</v>
      </c>
      <c r="B61" s="271"/>
      <c r="C61" s="138">
        <f>SUM(C44:C60)</f>
        <v>281</v>
      </c>
      <c r="D61" s="27"/>
      <c r="E61" s="8"/>
      <c r="F61" s="8"/>
      <c r="G61" s="27"/>
      <c r="H61" s="27"/>
    </row>
    <row r="62" spans="1:8" x14ac:dyDescent="0.3">
      <c r="A62" s="8"/>
      <c r="B62" s="8"/>
      <c r="C62" s="31"/>
      <c r="D62" s="27"/>
      <c r="E62" s="8"/>
      <c r="F62" s="8"/>
      <c r="G62" s="27"/>
      <c r="H62" s="27"/>
    </row>
    <row r="63" spans="1:8" x14ac:dyDescent="0.3">
      <c r="A63" s="8"/>
      <c r="B63" s="8"/>
      <c r="C63" s="33"/>
      <c r="D63" s="27"/>
      <c r="E63" s="8"/>
      <c r="F63" s="8"/>
      <c r="G63" s="27"/>
      <c r="H63" s="27"/>
    </row>
    <row r="64" spans="1:8" x14ac:dyDescent="0.3">
      <c r="A64" s="31"/>
      <c r="B64" s="31"/>
      <c r="C64" s="33"/>
      <c r="D64" s="27"/>
      <c r="E64" s="8"/>
      <c r="F64" s="8"/>
      <c r="G64" s="28"/>
      <c r="H64" s="27"/>
    </row>
    <row r="65" spans="1:8" x14ac:dyDescent="0.3">
      <c r="A65" s="33"/>
      <c r="B65" s="33"/>
      <c r="C65" s="33"/>
      <c r="D65" s="29"/>
      <c r="E65" s="8"/>
      <c r="F65" s="8"/>
      <c r="G65" s="30"/>
      <c r="H65" s="27"/>
    </row>
    <row r="66" spans="1:8" x14ac:dyDescent="0.3">
      <c r="A66" s="33"/>
      <c r="B66" s="33"/>
      <c r="C66" s="32"/>
      <c r="D66" s="29"/>
      <c r="E66" s="8"/>
      <c r="F66" s="8"/>
      <c r="G66" s="30"/>
      <c r="H66" s="27"/>
    </row>
    <row r="67" spans="1:8" x14ac:dyDescent="0.3">
      <c r="A67" s="33"/>
      <c r="B67" s="33"/>
      <c r="C67" s="32"/>
      <c r="D67" s="16"/>
      <c r="E67" s="8"/>
      <c r="F67" s="8"/>
      <c r="G67" s="27"/>
      <c r="H67" s="29"/>
    </row>
    <row r="68" spans="1:8" x14ac:dyDescent="0.3">
      <c r="A68" s="18"/>
      <c r="B68" s="32"/>
      <c r="C68" s="32"/>
      <c r="D68" s="27"/>
      <c r="E68" s="8"/>
      <c r="F68" s="8"/>
      <c r="G68" s="27"/>
      <c r="H68" s="27"/>
    </row>
    <row r="69" spans="1:8" x14ac:dyDescent="0.3">
      <c r="A69" s="18"/>
      <c r="B69" s="32"/>
      <c r="C69" s="32"/>
      <c r="D69" s="31"/>
      <c r="E69" s="31"/>
      <c r="F69" s="31"/>
      <c r="G69" s="31"/>
      <c r="H69" s="32"/>
    </row>
    <row r="70" spans="1:8" x14ac:dyDescent="0.3">
      <c r="A70" s="18"/>
      <c r="B70" s="32"/>
      <c r="C70" s="32"/>
      <c r="D70" s="33"/>
      <c r="E70" s="33"/>
      <c r="F70" s="33"/>
      <c r="G70" s="33"/>
      <c r="H70" s="32"/>
    </row>
    <row r="71" spans="1:8" x14ac:dyDescent="0.3">
      <c r="A71" s="18"/>
      <c r="B71" s="32"/>
      <c r="C71" s="32"/>
      <c r="D71" s="33"/>
      <c r="E71" s="33"/>
      <c r="F71" s="33"/>
      <c r="G71" s="33"/>
      <c r="H71" s="32"/>
    </row>
    <row r="72" spans="1:8" x14ac:dyDescent="0.3">
      <c r="A72" s="18"/>
      <c r="B72" s="32"/>
      <c r="C72" s="32"/>
      <c r="D72" s="33"/>
      <c r="E72" s="33"/>
      <c r="F72" s="33"/>
      <c r="G72" s="33"/>
      <c r="H72" s="32"/>
    </row>
    <row r="73" spans="1:8" x14ac:dyDescent="0.3">
      <c r="A73" s="18"/>
      <c r="B73" s="32"/>
      <c r="C73" s="32"/>
      <c r="D73" s="32"/>
      <c r="E73" s="32"/>
      <c r="F73" s="32"/>
      <c r="G73" s="32"/>
      <c r="H73" s="32"/>
    </row>
    <row r="74" spans="1:8" x14ac:dyDescent="0.3">
      <c r="A74" s="18"/>
      <c r="B74" s="32"/>
      <c r="C74" s="32"/>
      <c r="D74" s="32"/>
      <c r="E74" s="32"/>
      <c r="F74" s="32"/>
      <c r="G74" s="32"/>
      <c r="H74" s="32"/>
    </row>
    <row r="75" spans="1:8" x14ac:dyDescent="0.3">
      <c r="A75" s="18"/>
      <c r="B75" s="32"/>
      <c r="D75" s="32"/>
      <c r="E75" s="32"/>
      <c r="F75" s="32"/>
      <c r="G75" s="32"/>
      <c r="H75" s="32"/>
    </row>
    <row r="76" spans="1:8" x14ac:dyDescent="0.3">
      <c r="A76" s="18"/>
      <c r="B76" s="32"/>
      <c r="D76" s="32"/>
      <c r="E76" s="32"/>
      <c r="F76" s="32"/>
      <c r="G76" s="32"/>
      <c r="H76" s="32"/>
    </row>
    <row r="77" spans="1:8" x14ac:dyDescent="0.3">
      <c r="D77" s="32"/>
      <c r="E77" s="32"/>
      <c r="F77" s="32"/>
      <c r="G77" s="32"/>
      <c r="H77" s="32"/>
    </row>
    <row r="78" spans="1:8" x14ac:dyDescent="0.3">
      <c r="D78" s="32"/>
      <c r="E78" s="32"/>
      <c r="F78" s="32"/>
      <c r="G78" s="32"/>
      <c r="H78" s="32"/>
    </row>
    <row r="79" spans="1:8" x14ac:dyDescent="0.3">
      <c r="D79" s="32"/>
      <c r="E79" s="32"/>
      <c r="F79" s="32"/>
      <c r="G79" s="32"/>
      <c r="H79" s="32"/>
    </row>
    <row r="80" spans="1:8" x14ac:dyDescent="0.3">
      <c r="D80" s="32"/>
      <c r="E80" s="32"/>
      <c r="F80" s="32"/>
      <c r="G80" s="32"/>
      <c r="H80" s="32"/>
    </row>
    <row r="81" spans="4:8" x14ac:dyDescent="0.3">
      <c r="D81" s="32"/>
      <c r="E81" s="32"/>
      <c r="F81" s="32"/>
      <c r="G81" s="32"/>
      <c r="H81" s="32"/>
    </row>
    <row r="98" ht="65.7" customHeight="1" x14ac:dyDescent="0.3"/>
    <row r="99" ht="65.7" customHeight="1" x14ac:dyDescent="0.3"/>
    <row r="100" ht="65.7" customHeight="1" x14ac:dyDescent="0.3"/>
    <row r="101" ht="65.7" customHeight="1" x14ac:dyDescent="0.3"/>
    <row r="102" ht="65.7" customHeight="1" x14ac:dyDescent="0.3"/>
    <row r="103" ht="65.7" customHeight="1" x14ac:dyDescent="0.3"/>
    <row r="104" ht="65.7" customHeight="1" x14ac:dyDescent="0.3"/>
    <row r="105" ht="65.7" customHeight="1" x14ac:dyDescent="0.3"/>
    <row r="106" ht="65.7" customHeight="1" x14ac:dyDescent="0.3"/>
    <row r="107" ht="65.7" customHeight="1" x14ac:dyDescent="0.3"/>
    <row r="108" ht="65.7" customHeight="1" x14ac:dyDescent="0.3"/>
    <row r="109" ht="65.7" customHeight="1" x14ac:dyDescent="0.3"/>
    <row r="110" ht="65.7" customHeight="1" x14ac:dyDescent="0.3"/>
    <row r="111" ht="65.7" customHeight="1" x14ac:dyDescent="0.3"/>
    <row r="112" ht="65.7" customHeight="1" x14ac:dyDescent="0.3"/>
    <row r="113" ht="65.7" customHeight="1" x14ac:dyDescent="0.3"/>
    <row r="114" ht="65.7" customHeight="1" x14ac:dyDescent="0.3"/>
  </sheetData>
  <sortState ref="F45:G53">
    <sortCondition ref="F45:F53"/>
  </sortState>
  <mergeCells count="51">
    <mergeCell ref="A15:H15"/>
    <mergeCell ref="D40:H40"/>
    <mergeCell ref="A12:H12"/>
    <mergeCell ref="D1:H1"/>
    <mergeCell ref="A4:H4"/>
    <mergeCell ref="A2:A3"/>
    <mergeCell ref="B2:D3"/>
    <mergeCell ref="E2:H3"/>
    <mergeCell ref="A61:B61"/>
    <mergeCell ref="A18:H18"/>
    <mergeCell ref="K20:N20"/>
    <mergeCell ref="K21:N21"/>
    <mergeCell ref="K22:N22"/>
    <mergeCell ref="K23:N23"/>
    <mergeCell ref="K24:N24"/>
    <mergeCell ref="K25:N25"/>
    <mergeCell ref="A55:B55"/>
    <mergeCell ref="A56:B56"/>
    <mergeCell ref="A57:B57"/>
    <mergeCell ref="A58:B58"/>
    <mergeCell ref="A51:B51"/>
    <mergeCell ref="A52:B52"/>
    <mergeCell ref="A53:B53"/>
    <mergeCell ref="A54:B54"/>
    <mergeCell ref="K26:N26"/>
    <mergeCell ref="A59:B59"/>
    <mergeCell ref="A46:B46"/>
    <mergeCell ref="A47:B47"/>
    <mergeCell ref="A49:B49"/>
    <mergeCell ref="A50:B50"/>
    <mergeCell ref="A33:H33"/>
    <mergeCell ref="A43:B43"/>
    <mergeCell ref="A44:B44"/>
    <mergeCell ref="A45:B45"/>
    <mergeCell ref="B31:H31"/>
    <mergeCell ref="B32:H32"/>
    <mergeCell ref="G53:H53"/>
    <mergeCell ref="A60:B60"/>
    <mergeCell ref="A41:A42"/>
    <mergeCell ref="B41:D42"/>
    <mergeCell ref="E41:H42"/>
    <mergeCell ref="G48:H48"/>
    <mergeCell ref="G49:H49"/>
    <mergeCell ref="G50:H50"/>
    <mergeCell ref="G51:H51"/>
    <mergeCell ref="G52:H52"/>
    <mergeCell ref="F43:H43"/>
    <mergeCell ref="G44:H44"/>
    <mergeCell ref="G45:H45"/>
    <mergeCell ref="G46:H46"/>
    <mergeCell ref="G47:H47"/>
  </mergeCells>
  <pageMargins left="0.25" right="0.25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3420E-B8DE-4A66-B42D-B0328B6E9D85}">
  <dimension ref="A1:K84"/>
  <sheetViews>
    <sheetView zoomScale="150" zoomScaleNormal="150" zoomScaleSheetLayoutView="150" zoomScalePageLayoutView="160" workbookViewId="0">
      <selection activeCell="A4" sqref="A4:H4"/>
    </sheetView>
  </sheetViews>
  <sheetFormatPr defaultColWidth="9.109375" defaultRowHeight="13.2" x14ac:dyDescent="0.3"/>
  <cols>
    <col min="1" max="1" width="33.44140625" style="34" customWidth="1"/>
    <col min="2" max="2" width="6.109375" style="35" customWidth="1"/>
    <col min="3" max="3" width="9.88671875" style="35" customWidth="1"/>
    <col min="4" max="5" width="10" style="35" customWidth="1"/>
    <col min="6" max="6" width="9.33203125" style="35" customWidth="1"/>
    <col min="7" max="7" width="10.6640625" style="35" customWidth="1"/>
    <col min="8" max="8" width="11.5546875" style="35" customWidth="1"/>
    <col min="9" max="16384" width="9.109375" style="8"/>
  </cols>
  <sheetData>
    <row r="1" spans="1:9" s="1" customFormat="1" ht="57.75" customHeight="1" thickBot="1" x14ac:dyDescent="0.35">
      <c r="A1" s="37"/>
      <c r="B1" s="38"/>
      <c r="C1" s="39"/>
      <c r="D1" s="276" t="s">
        <v>0</v>
      </c>
      <c r="E1" s="276"/>
      <c r="F1" s="276"/>
      <c r="G1" s="276"/>
      <c r="H1" s="277"/>
      <c r="I1" s="2"/>
    </row>
    <row r="2" spans="1:9" s="1" customFormat="1" ht="14.7" customHeight="1" x14ac:dyDescent="0.3">
      <c r="A2" s="233" t="s">
        <v>116</v>
      </c>
      <c r="B2" s="235" t="s">
        <v>139</v>
      </c>
      <c r="C2" s="237"/>
      <c r="D2" s="241" t="s">
        <v>138</v>
      </c>
      <c r="E2" s="242"/>
      <c r="F2" s="242"/>
      <c r="G2" s="242"/>
      <c r="H2" s="243"/>
      <c r="I2" s="3"/>
    </row>
    <row r="3" spans="1:9" s="1" customFormat="1" ht="56.25" customHeight="1" thickBot="1" x14ac:dyDescent="0.35">
      <c r="A3" s="234"/>
      <c r="B3" s="238"/>
      <c r="C3" s="240"/>
      <c r="D3" s="244"/>
      <c r="E3" s="245"/>
      <c r="F3" s="245"/>
      <c r="G3" s="245"/>
      <c r="H3" s="246"/>
      <c r="I3" s="3"/>
    </row>
    <row r="4" spans="1:9" s="171" customFormat="1" ht="16.5" customHeight="1" thickBot="1" x14ac:dyDescent="0.45">
      <c r="A4" s="278" t="s">
        <v>143</v>
      </c>
      <c r="B4" s="279"/>
      <c r="C4" s="279"/>
      <c r="D4" s="279"/>
      <c r="E4" s="279"/>
      <c r="F4" s="279"/>
      <c r="G4" s="279"/>
      <c r="H4" s="280"/>
      <c r="I4" s="170"/>
    </row>
    <row r="5" spans="1:9" s="88" customFormat="1" ht="40.200000000000003" thickBot="1" x14ac:dyDescent="0.35">
      <c r="A5" s="83" t="s">
        <v>1</v>
      </c>
      <c r="B5" s="84" t="s">
        <v>128</v>
      </c>
      <c r="C5" s="85" t="s">
        <v>3</v>
      </c>
      <c r="D5" s="85" t="s">
        <v>4</v>
      </c>
      <c r="E5" s="85" t="s">
        <v>5</v>
      </c>
      <c r="F5" s="85" t="s">
        <v>6</v>
      </c>
      <c r="G5" s="85" t="s">
        <v>129</v>
      </c>
      <c r="H5" s="86" t="s">
        <v>7</v>
      </c>
      <c r="I5" s="87"/>
    </row>
    <row r="6" spans="1:9" x14ac:dyDescent="0.3">
      <c r="A6" s="5" t="s">
        <v>8</v>
      </c>
      <c r="B6" s="6">
        <v>85</v>
      </c>
      <c r="C6" s="6">
        <v>31</v>
      </c>
      <c r="D6" s="6">
        <v>24</v>
      </c>
      <c r="E6" s="6">
        <v>27</v>
      </c>
      <c r="F6" s="6">
        <v>85</v>
      </c>
      <c r="G6" s="6">
        <v>30</v>
      </c>
      <c r="H6" s="7">
        <v>52</v>
      </c>
    </row>
    <row r="7" spans="1:9" x14ac:dyDescent="0.3">
      <c r="A7" s="9" t="s">
        <v>9</v>
      </c>
      <c r="B7" s="10">
        <v>97.74</v>
      </c>
      <c r="C7" s="10">
        <v>30.88</v>
      </c>
      <c r="D7" s="10">
        <v>27.56</v>
      </c>
      <c r="E7" s="10">
        <v>35.79</v>
      </c>
      <c r="F7" s="10">
        <v>76.58</v>
      </c>
      <c r="G7" s="10">
        <v>37.89</v>
      </c>
      <c r="H7" s="81">
        <v>70.5</v>
      </c>
    </row>
    <row r="8" spans="1:9" ht="13.8" thickBot="1" x14ac:dyDescent="0.35">
      <c r="A8" s="11" t="s">
        <v>10</v>
      </c>
      <c r="B8" s="12">
        <f>B7-85</f>
        <v>12.739999999999995</v>
      </c>
      <c r="C8" s="13">
        <f>C7-31</f>
        <v>-0.12000000000000099</v>
      </c>
      <c r="D8" s="12">
        <f>D7-24</f>
        <v>3.5599999999999987</v>
      </c>
      <c r="E8" s="12">
        <f>E7-27</f>
        <v>8.7899999999999991</v>
      </c>
      <c r="F8" s="13">
        <f>F7-85</f>
        <v>-8.4200000000000017</v>
      </c>
      <c r="G8" s="12">
        <f>G7-30</f>
        <v>7.8900000000000006</v>
      </c>
      <c r="H8" s="82">
        <v>18.5</v>
      </c>
    </row>
    <row r="9" spans="1:9" ht="13.8" thickBot="1" x14ac:dyDescent="0.35">
      <c r="A9" s="14"/>
      <c r="B9" s="14"/>
      <c r="C9" s="14"/>
      <c r="D9" s="14"/>
      <c r="E9" s="14"/>
      <c r="F9" s="14"/>
      <c r="G9" s="14"/>
      <c r="H9" s="15"/>
    </row>
    <row r="10" spans="1:9" x14ac:dyDescent="0.3">
      <c r="A10" s="91" t="s">
        <v>83</v>
      </c>
      <c r="B10" s="91">
        <v>15</v>
      </c>
      <c r="C10" s="91">
        <v>23</v>
      </c>
      <c r="D10" s="91">
        <v>23</v>
      </c>
      <c r="E10" s="91">
        <v>23</v>
      </c>
      <c r="F10" s="91">
        <v>54</v>
      </c>
      <c r="G10" s="91">
        <v>31</v>
      </c>
      <c r="H10" s="92">
        <v>38</v>
      </c>
    </row>
    <row r="11" spans="1:9" ht="13.8" thickBot="1" x14ac:dyDescent="0.35">
      <c r="A11" s="93" t="s">
        <v>10</v>
      </c>
      <c r="B11" s="94">
        <f t="shared" ref="B11:H11" si="0">B10-B6</f>
        <v>-70</v>
      </c>
      <c r="C11" s="94">
        <f t="shared" si="0"/>
        <v>-8</v>
      </c>
      <c r="D11" s="94">
        <f t="shared" si="0"/>
        <v>-1</v>
      </c>
      <c r="E11" s="94">
        <f t="shared" si="0"/>
        <v>-4</v>
      </c>
      <c r="F11" s="94">
        <f t="shared" si="0"/>
        <v>-31</v>
      </c>
      <c r="G11" s="93">
        <f t="shared" si="0"/>
        <v>1</v>
      </c>
      <c r="H11" s="212">
        <f t="shared" si="0"/>
        <v>-14</v>
      </c>
    </row>
    <row r="12" spans="1:9" ht="13.8" thickBot="1" x14ac:dyDescent="0.35">
      <c r="A12" s="288"/>
      <c r="B12" s="288"/>
      <c r="C12" s="288"/>
      <c r="D12" s="288"/>
      <c r="E12" s="288"/>
      <c r="F12" s="288"/>
      <c r="G12" s="288"/>
      <c r="H12" s="288"/>
    </row>
    <row r="13" spans="1:9" x14ac:dyDescent="0.3">
      <c r="A13" s="96" t="s">
        <v>124</v>
      </c>
      <c r="B13" s="96">
        <v>44</v>
      </c>
      <c r="C13" s="96">
        <v>29</v>
      </c>
      <c r="D13" s="96">
        <v>28</v>
      </c>
      <c r="E13" s="96">
        <v>28</v>
      </c>
      <c r="F13" s="96">
        <v>41</v>
      </c>
      <c r="G13" s="96">
        <v>27</v>
      </c>
      <c r="H13" s="97">
        <v>64</v>
      </c>
    </row>
    <row r="14" spans="1:9" ht="13.8" thickBot="1" x14ac:dyDescent="0.35">
      <c r="A14" s="98" t="s">
        <v>10</v>
      </c>
      <c r="B14" s="99">
        <f t="shared" ref="B14:H14" si="1">B13-B6</f>
        <v>-41</v>
      </c>
      <c r="C14" s="99">
        <f t="shared" si="1"/>
        <v>-2</v>
      </c>
      <c r="D14" s="98">
        <f t="shared" si="1"/>
        <v>4</v>
      </c>
      <c r="E14" s="98">
        <f t="shared" si="1"/>
        <v>1</v>
      </c>
      <c r="F14" s="99">
        <f t="shared" si="1"/>
        <v>-44</v>
      </c>
      <c r="G14" s="99">
        <f t="shared" si="1"/>
        <v>-3</v>
      </c>
      <c r="H14" s="100">
        <f t="shared" si="1"/>
        <v>12</v>
      </c>
    </row>
    <row r="15" spans="1:9" ht="13.8" thickBot="1" x14ac:dyDescent="0.35">
      <c r="A15" s="287"/>
      <c r="B15" s="287"/>
      <c r="C15" s="287"/>
      <c r="D15" s="287"/>
      <c r="E15" s="287"/>
      <c r="F15" s="287"/>
      <c r="G15" s="287"/>
      <c r="H15" s="287"/>
    </row>
    <row r="16" spans="1:9" x14ac:dyDescent="0.3">
      <c r="A16" s="101" t="s">
        <v>13</v>
      </c>
      <c r="B16" s="101">
        <v>64</v>
      </c>
      <c r="C16" s="101">
        <v>11</v>
      </c>
      <c r="D16" s="101">
        <v>8</v>
      </c>
      <c r="E16" s="101">
        <v>8</v>
      </c>
      <c r="F16" s="101">
        <v>66</v>
      </c>
      <c r="G16" s="101">
        <v>26</v>
      </c>
      <c r="H16" s="102">
        <v>80</v>
      </c>
    </row>
    <row r="17" spans="1:8" ht="13.8" thickBot="1" x14ac:dyDescent="0.35">
      <c r="A17" s="103" t="s">
        <v>10</v>
      </c>
      <c r="B17" s="104">
        <f t="shared" ref="B17:H17" si="2">B16-B6</f>
        <v>-21</v>
      </c>
      <c r="C17" s="104">
        <f t="shared" si="2"/>
        <v>-20</v>
      </c>
      <c r="D17" s="104">
        <f t="shared" si="2"/>
        <v>-16</v>
      </c>
      <c r="E17" s="104">
        <f t="shared" si="2"/>
        <v>-19</v>
      </c>
      <c r="F17" s="104">
        <f t="shared" si="2"/>
        <v>-19</v>
      </c>
      <c r="G17" s="104">
        <f t="shared" si="2"/>
        <v>-4</v>
      </c>
      <c r="H17" s="105">
        <f t="shared" si="2"/>
        <v>28</v>
      </c>
    </row>
    <row r="18" spans="1:8" s="17" customFormat="1" ht="13.8" thickBot="1" x14ac:dyDescent="0.35">
      <c r="A18" s="71"/>
      <c r="B18" s="71"/>
      <c r="C18" s="71"/>
      <c r="D18" s="71"/>
      <c r="E18" s="71"/>
      <c r="F18" s="71"/>
      <c r="G18" s="71"/>
      <c r="H18" s="71"/>
    </row>
    <row r="19" spans="1:8" x14ac:dyDescent="0.3">
      <c r="A19" s="106" t="s">
        <v>127</v>
      </c>
      <c r="B19" s="106">
        <v>54</v>
      </c>
      <c r="C19" s="106">
        <v>16</v>
      </c>
      <c r="D19" s="106">
        <v>11</v>
      </c>
      <c r="E19" s="106">
        <v>24</v>
      </c>
      <c r="F19" s="106">
        <v>21</v>
      </c>
      <c r="G19" s="106">
        <v>41</v>
      </c>
      <c r="H19" s="107">
        <v>32</v>
      </c>
    </row>
    <row r="20" spans="1:8" ht="13.8" thickBot="1" x14ac:dyDescent="0.35">
      <c r="A20" s="108" t="s">
        <v>10</v>
      </c>
      <c r="B20" s="109">
        <f t="shared" ref="B20:H20" si="3">B19-B6</f>
        <v>-31</v>
      </c>
      <c r="C20" s="109">
        <f t="shared" si="3"/>
        <v>-15</v>
      </c>
      <c r="D20" s="109">
        <f t="shared" si="3"/>
        <v>-13</v>
      </c>
      <c r="E20" s="109">
        <f t="shared" si="3"/>
        <v>-3</v>
      </c>
      <c r="F20" s="109">
        <f t="shared" si="3"/>
        <v>-64</v>
      </c>
      <c r="G20" s="108">
        <f t="shared" si="3"/>
        <v>11</v>
      </c>
      <c r="H20" s="160">
        <f t="shared" si="3"/>
        <v>-20</v>
      </c>
    </row>
    <row r="21" spans="1:8" ht="13.8" thickBot="1" x14ac:dyDescent="0.35">
      <c r="A21" s="213"/>
      <c r="B21" s="111"/>
      <c r="C21" s="111"/>
      <c r="D21" s="111"/>
      <c r="E21" s="111"/>
      <c r="F21" s="111"/>
      <c r="G21" s="111"/>
      <c r="H21" s="111"/>
    </row>
    <row r="22" spans="1:8" x14ac:dyDescent="0.3">
      <c r="A22" s="96" t="s">
        <v>86</v>
      </c>
      <c r="B22" s="96">
        <v>67</v>
      </c>
      <c r="C22" s="96">
        <v>5</v>
      </c>
      <c r="D22" s="96">
        <v>2</v>
      </c>
      <c r="E22" s="96">
        <v>8</v>
      </c>
      <c r="F22" s="96">
        <v>52</v>
      </c>
      <c r="G22" s="96">
        <v>13</v>
      </c>
      <c r="H22" s="97">
        <v>45</v>
      </c>
    </row>
    <row r="23" spans="1:8" ht="13.8" thickBot="1" x14ac:dyDescent="0.35">
      <c r="A23" s="98" t="s">
        <v>10</v>
      </c>
      <c r="B23" s="99">
        <f t="shared" ref="B23:H23" si="4">B22-B6</f>
        <v>-18</v>
      </c>
      <c r="C23" s="99">
        <f t="shared" si="4"/>
        <v>-26</v>
      </c>
      <c r="D23" s="99">
        <f t="shared" si="4"/>
        <v>-22</v>
      </c>
      <c r="E23" s="99">
        <f t="shared" si="4"/>
        <v>-19</v>
      </c>
      <c r="F23" s="99">
        <f t="shared" si="4"/>
        <v>-33</v>
      </c>
      <c r="G23" s="99">
        <f t="shared" si="4"/>
        <v>-17</v>
      </c>
      <c r="H23" s="163">
        <f t="shared" si="4"/>
        <v>-7</v>
      </c>
    </row>
    <row r="24" spans="1:8" ht="13.8" thickBot="1" x14ac:dyDescent="0.35">
      <c r="A24" s="213"/>
      <c r="B24" s="111"/>
      <c r="C24" s="111"/>
      <c r="D24" s="111"/>
      <c r="E24" s="111"/>
      <c r="F24" s="111"/>
      <c r="G24" s="111"/>
      <c r="H24" s="111"/>
    </row>
    <row r="25" spans="1:8" x14ac:dyDescent="0.3">
      <c r="A25" s="112" t="s">
        <v>125</v>
      </c>
      <c r="B25" s="112">
        <v>64</v>
      </c>
      <c r="C25" s="112">
        <v>21</v>
      </c>
      <c r="D25" s="112">
        <v>22</v>
      </c>
      <c r="E25" s="112">
        <v>24</v>
      </c>
      <c r="F25" s="112">
        <v>69</v>
      </c>
      <c r="G25" s="112">
        <v>84</v>
      </c>
      <c r="H25" s="113">
        <v>80</v>
      </c>
    </row>
    <row r="26" spans="1:8" ht="13.8" thickBot="1" x14ac:dyDescent="0.35">
      <c r="A26" s="114" t="s">
        <v>10</v>
      </c>
      <c r="B26" s="115">
        <f t="shared" ref="B26:H26" si="5">B25-B6</f>
        <v>-21</v>
      </c>
      <c r="C26" s="115">
        <f t="shared" si="5"/>
        <v>-10</v>
      </c>
      <c r="D26" s="115">
        <f t="shared" si="5"/>
        <v>-2</v>
      </c>
      <c r="E26" s="115">
        <f t="shared" si="5"/>
        <v>-3</v>
      </c>
      <c r="F26" s="115">
        <f t="shared" si="5"/>
        <v>-16</v>
      </c>
      <c r="G26" s="114">
        <f t="shared" si="5"/>
        <v>54</v>
      </c>
      <c r="H26" s="116">
        <f t="shared" si="5"/>
        <v>28</v>
      </c>
    </row>
    <row r="27" spans="1:8" ht="13.8" thickBot="1" x14ac:dyDescent="0.35">
      <c r="A27" s="213"/>
      <c r="B27" s="111"/>
      <c r="C27" s="111"/>
      <c r="D27" s="111"/>
      <c r="E27" s="111"/>
      <c r="F27" s="111"/>
      <c r="G27" s="111"/>
      <c r="H27" s="111"/>
    </row>
    <row r="28" spans="1:8" x14ac:dyDescent="0.3">
      <c r="A28" s="117" t="s">
        <v>17</v>
      </c>
      <c r="B28" s="117">
        <v>50</v>
      </c>
      <c r="C28" s="117">
        <v>0</v>
      </c>
      <c r="D28" s="117">
        <v>0</v>
      </c>
      <c r="E28" s="117">
        <v>0</v>
      </c>
      <c r="F28" s="117">
        <v>0</v>
      </c>
      <c r="G28" s="117">
        <v>100</v>
      </c>
      <c r="H28" s="118">
        <v>0</v>
      </c>
    </row>
    <row r="29" spans="1:8" ht="13.8" thickBot="1" x14ac:dyDescent="0.35">
      <c r="A29" s="119" t="s">
        <v>10</v>
      </c>
      <c r="B29" s="120">
        <f t="shared" ref="B29:H29" si="6">B28-B6</f>
        <v>-35</v>
      </c>
      <c r="C29" s="120">
        <f t="shared" si="6"/>
        <v>-31</v>
      </c>
      <c r="D29" s="120">
        <f t="shared" si="6"/>
        <v>-24</v>
      </c>
      <c r="E29" s="120">
        <f t="shared" si="6"/>
        <v>-27</v>
      </c>
      <c r="F29" s="120">
        <f t="shared" si="6"/>
        <v>-85</v>
      </c>
      <c r="G29" s="119">
        <f t="shared" si="6"/>
        <v>70</v>
      </c>
      <c r="H29" s="214">
        <f t="shared" si="6"/>
        <v>-52</v>
      </c>
    </row>
    <row r="30" spans="1:8" ht="13.8" thickBot="1" x14ac:dyDescent="0.35"/>
    <row r="31" spans="1:8" x14ac:dyDescent="0.3">
      <c r="A31" s="164" t="s">
        <v>126</v>
      </c>
      <c r="B31" s="164">
        <v>33</v>
      </c>
      <c r="C31" s="164">
        <v>0</v>
      </c>
      <c r="D31" s="164">
        <v>0</v>
      </c>
      <c r="E31" s="164">
        <v>0</v>
      </c>
      <c r="F31" s="164">
        <v>33</v>
      </c>
      <c r="G31" s="164">
        <v>17</v>
      </c>
      <c r="H31" s="165">
        <v>33</v>
      </c>
    </row>
    <row r="32" spans="1:8" ht="13.8" thickBot="1" x14ac:dyDescent="0.35">
      <c r="A32" s="215" t="s">
        <v>10</v>
      </c>
      <c r="B32" s="216">
        <f t="shared" ref="B32:H32" si="7">B31-B6</f>
        <v>-52</v>
      </c>
      <c r="C32" s="216">
        <f t="shared" si="7"/>
        <v>-31</v>
      </c>
      <c r="D32" s="216">
        <f t="shared" si="7"/>
        <v>-24</v>
      </c>
      <c r="E32" s="216">
        <f t="shared" si="7"/>
        <v>-27</v>
      </c>
      <c r="F32" s="216">
        <f t="shared" si="7"/>
        <v>-52</v>
      </c>
      <c r="G32" s="216">
        <f t="shared" si="7"/>
        <v>-13</v>
      </c>
      <c r="H32" s="217">
        <f t="shared" si="7"/>
        <v>-19</v>
      </c>
    </row>
    <row r="33" spans="1:9" s="218" customFormat="1" ht="18" thickBot="1" x14ac:dyDescent="0.45">
      <c r="A33" s="289" t="s">
        <v>19</v>
      </c>
      <c r="B33" s="290"/>
      <c r="C33" s="290"/>
      <c r="D33" s="290"/>
      <c r="E33" s="290"/>
      <c r="F33" s="290"/>
      <c r="G33" s="290"/>
      <c r="H33" s="291"/>
    </row>
    <row r="34" spans="1:9" s="1" customFormat="1" x14ac:dyDescent="0.3">
      <c r="A34" s="19"/>
      <c r="B34" s="20" t="s">
        <v>20</v>
      </c>
      <c r="C34" s="20" t="s">
        <v>21</v>
      </c>
      <c r="D34" s="20" t="s">
        <v>22</v>
      </c>
      <c r="E34" s="20" t="s">
        <v>23</v>
      </c>
      <c r="F34" s="20" t="s">
        <v>24</v>
      </c>
      <c r="G34" s="20" t="s">
        <v>25</v>
      </c>
      <c r="H34" s="21" t="s">
        <v>26</v>
      </c>
    </row>
    <row r="35" spans="1:9" s="1" customFormat="1" ht="39.6" x14ac:dyDescent="0.3">
      <c r="A35" s="22" t="s">
        <v>19</v>
      </c>
      <c r="B35" s="23" t="s">
        <v>2</v>
      </c>
      <c r="C35" s="23" t="s">
        <v>27</v>
      </c>
      <c r="D35" s="23" t="s">
        <v>4</v>
      </c>
      <c r="E35" s="23" t="s">
        <v>5</v>
      </c>
      <c r="F35" s="23" t="s">
        <v>6</v>
      </c>
      <c r="G35" s="23" t="s">
        <v>28</v>
      </c>
      <c r="H35" s="24" t="s">
        <v>29</v>
      </c>
    </row>
    <row r="36" spans="1:9" s="1" customFormat="1" x14ac:dyDescent="0.3">
      <c r="A36" s="40" t="s">
        <v>8</v>
      </c>
      <c r="B36" s="25">
        <v>85</v>
      </c>
      <c r="C36" s="25">
        <v>31</v>
      </c>
      <c r="D36" s="25">
        <v>24</v>
      </c>
      <c r="E36" s="25">
        <v>27</v>
      </c>
      <c r="F36" s="25">
        <v>85</v>
      </c>
      <c r="G36" s="25">
        <v>30</v>
      </c>
      <c r="H36" s="41">
        <v>52</v>
      </c>
    </row>
    <row r="37" spans="1:9" x14ac:dyDescent="0.3">
      <c r="A37" s="42" t="s">
        <v>30</v>
      </c>
      <c r="B37" s="26">
        <v>91.780526315789473</v>
      </c>
      <c r="C37" s="26">
        <v>22.338421052631578</v>
      </c>
      <c r="D37" s="26">
        <v>23.578421052631576</v>
      </c>
      <c r="E37" s="26">
        <v>31.555263157894736</v>
      </c>
      <c r="F37" s="26">
        <v>72.216842105263169</v>
      </c>
      <c r="G37" s="26">
        <v>34.393157894736845</v>
      </c>
      <c r="H37" s="43">
        <v>78.485789473684221</v>
      </c>
    </row>
    <row r="38" spans="1:9" ht="15" customHeight="1" thickBot="1" x14ac:dyDescent="0.35">
      <c r="A38" s="44" t="s">
        <v>31</v>
      </c>
      <c r="B38" s="53">
        <v>6.7805263157894728</v>
      </c>
      <c r="C38" s="45">
        <v>-8.6615789473684224</v>
      </c>
      <c r="D38" s="45">
        <v>-0.42157894736842394</v>
      </c>
      <c r="E38" s="53">
        <v>4.5552631578947356</v>
      </c>
      <c r="F38" s="45">
        <v>-12.783157894736831</v>
      </c>
      <c r="G38" s="46">
        <v>4.393157894736845</v>
      </c>
      <c r="H38" s="47">
        <v>26.485789473684221</v>
      </c>
    </row>
    <row r="39" spans="1:9" s="1" customFormat="1" ht="57.75" customHeight="1" thickBot="1" x14ac:dyDescent="0.35">
      <c r="A39" s="37"/>
      <c r="B39" s="38"/>
      <c r="C39" s="39"/>
      <c r="D39" s="276" t="s">
        <v>0</v>
      </c>
      <c r="E39" s="276"/>
      <c r="F39" s="276"/>
      <c r="G39" s="276"/>
      <c r="H39" s="277"/>
      <c r="I39" s="2"/>
    </row>
    <row r="40" spans="1:9" s="1" customFormat="1" ht="14.7" customHeight="1" x14ac:dyDescent="0.3">
      <c r="A40" s="233" t="s">
        <v>116</v>
      </c>
      <c r="B40" s="235" t="s">
        <v>139</v>
      </c>
      <c r="C40" s="237"/>
      <c r="D40" s="242" t="s">
        <v>138</v>
      </c>
      <c r="E40" s="242"/>
      <c r="F40" s="242"/>
      <c r="G40" s="242"/>
      <c r="H40" s="243"/>
      <c r="I40" s="3"/>
    </row>
    <row r="41" spans="1:9" s="1" customFormat="1" ht="56.25" customHeight="1" thickBot="1" x14ac:dyDescent="0.35">
      <c r="A41" s="234"/>
      <c r="B41" s="238"/>
      <c r="C41" s="240"/>
      <c r="D41" s="245"/>
      <c r="E41" s="245"/>
      <c r="F41" s="245"/>
      <c r="G41" s="245"/>
      <c r="H41" s="246"/>
      <c r="I41" s="3"/>
    </row>
    <row r="42" spans="1:9" ht="27" thickBot="1" x14ac:dyDescent="0.35">
      <c r="A42" s="262" t="s">
        <v>32</v>
      </c>
      <c r="B42" s="263"/>
      <c r="C42" s="183" t="s">
        <v>33</v>
      </c>
      <c r="D42" s="8"/>
      <c r="E42" s="8"/>
      <c r="F42" s="8"/>
      <c r="G42" s="292" t="s">
        <v>34</v>
      </c>
      <c r="H42" s="293"/>
    </row>
    <row r="43" spans="1:9" ht="13.8" thickBot="1" x14ac:dyDescent="0.35">
      <c r="A43" s="264" t="s">
        <v>37</v>
      </c>
      <c r="B43" s="294"/>
      <c r="C43" s="133">
        <v>83</v>
      </c>
      <c r="D43" s="8"/>
      <c r="E43" s="8"/>
      <c r="F43" s="8"/>
      <c r="G43" s="219" t="s">
        <v>35</v>
      </c>
      <c r="H43" s="220" t="s">
        <v>36</v>
      </c>
    </row>
    <row r="44" spans="1:9" x14ac:dyDescent="0.3">
      <c r="A44" s="257" t="s">
        <v>38</v>
      </c>
      <c r="B44" s="283"/>
      <c r="C44" s="134">
        <v>25</v>
      </c>
      <c r="D44" s="8"/>
      <c r="E44" s="8"/>
      <c r="F44" s="8"/>
      <c r="G44" s="205">
        <v>243</v>
      </c>
      <c r="H44" s="206" t="s">
        <v>63</v>
      </c>
    </row>
    <row r="45" spans="1:9" x14ac:dyDescent="0.3">
      <c r="A45" s="257" t="s">
        <v>39</v>
      </c>
      <c r="B45" s="283"/>
      <c r="C45" s="134">
        <v>5</v>
      </c>
      <c r="D45" s="8"/>
      <c r="E45" s="8"/>
      <c r="F45" s="8"/>
      <c r="G45" s="130">
        <v>244</v>
      </c>
      <c r="H45" s="207" t="s">
        <v>64</v>
      </c>
    </row>
    <row r="46" spans="1:9" ht="26.4" x14ac:dyDescent="0.3">
      <c r="A46" s="257" t="s">
        <v>40</v>
      </c>
      <c r="B46" s="283"/>
      <c r="C46" s="134">
        <v>104</v>
      </c>
      <c r="D46" s="8"/>
      <c r="E46" s="8"/>
      <c r="F46" s="8"/>
      <c r="G46" s="130">
        <v>245</v>
      </c>
      <c r="H46" s="207" t="s">
        <v>65</v>
      </c>
    </row>
    <row r="47" spans="1:9" x14ac:dyDescent="0.3">
      <c r="A47" s="257" t="s">
        <v>41</v>
      </c>
      <c r="B47" s="283"/>
      <c r="C47" s="134">
        <v>60</v>
      </c>
      <c r="D47" s="8"/>
      <c r="E47" s="8"/>
      <c r="F47" s="8"/>
      <c r="G47" s="130">
        <v>251</v>
      </c>
      <c r="H47" s="207" t="s">
        <v>66</v>
      </c>
    </row>
    <row r="48" spans="1:9" x14ac:dyDescent="0.3">
      <c r="A48" s="257" t="s">
        <v>56</v>
      </c>
      <c r="B48" s="283"/>
      <c r="C48" s="134">
        <v>1</v>
      </c>
      <c r="D48" s="8"/>
      <c r="E48" s="8"/>
      <c r="F48" s="8"/>
      <c r="G48" s="130">
        <v>252</v>
      </c>
      <c r="H48" s="207" t="s">
        <v>67</v>
      </c>
    </row>
    <row r="49" spans="1:11" x14ac:dyDescent="0.3">
      <c r="A49" s="135" t="s">
        <v>62</v>
      </c>
      <c r="B49" s="62"/>
      <c r="C49" s="134">
        <v>84</v>
      </c>
      <c r="D49" s="8"/>
      <c r="E49" s="8"/>
      <c r="F49" s="8"/>
      <c r="G49" s="131">
        <v>253</v>
      </c>
      <c r="H49" s="208" t="s">
        <v>80</v>
      </c>
    </row>
    <row r="50" spans="1:11" x14ac:dyDescent="0.3">
      <c r="A50" s="257" t="s">
        <v>42</v>
      </c>
      <c r="B50" s="283"/>
      <c r="C50" s="134">
        <v>63</v>
      </c>
      <c r="D50" s="8"/>
      <c r="E50" s="8"/>
      <c r="F50" s="8"/>
      <c r="G50" s="130">
        <v>287</v>
      </c>
      <c r="H50" s="207" t="s">
        <v>68</v>
      </c>
    </row>
    <row r="51" spans="1:11" x14ac:dyDescent="0.3">
      <c r="A51" s="257" t="s">
        <v>43</v>
      </c>
      <c r="B51" s="283"/>
      <c r="C51" s="134">
        <v>9</v>
      </c>
      <c r="D51" s="8"/>
      <c r="E51" s="8"/>
      <c r="F51" s="8"/>
      <c r="G51" s="130">
        <v>288</v>
      </c>
      <c r="H51" s="207" t="s">
        <v>69</v>
      </c>
    </row>
    <row r="52" spans="1:11" x14ac:dyDescent="0.3">
      <c r="A52" s="255" t="s">
        <v>44</v>
      </c>
      <c r="B52" s="284"/>
      <c r="C52" s="226">
        <v>49</v>
      </c>
      <c r="D52" s="8"/>
      <c r="E52" s="8"/>
      <c r="F52" s="8"/>
      <c r="G52" s="130">
        <v>289</v>
      </c>
      <c r="H52" s="207" t="s">
        <v>70</v>
      </c>
    </row>
    <row r="53" spans="1:11" x14ac:dyDescent="0.3">
      <c r="A53" s="255" t="s">
        <v>57</v>
      </c>
      <c r="B53" s="284"/>
      <c r="C53" s="134">
        <v>29</v>
      </c>
      <c r="D53" s="8"/>
      <c r="E53" s="8"/>
      <c r="F53" s="8"/>
      <c r="G53" s="131">
        <v>290</v>
      </c>
      <c r="H53" s="208" t="s">
        <v>81</v>
      </c>
    </row>
    <row r="54" spans="1:11" x14ac:dyDescent="0.3">
      <c r="A54" s="255" t="s">
        <v>45</v>
      </c>
      <c r="B54" s="284"/>
      <c r="C54" s="134">
        <v>11</v>
      </c>
      <c r="D54" s="8"/>
      <c r="E54" s="8"/>
      <c r="F54" s="8"/>
      <c r="G54" s="130">
        <v>365</v>
      </c>
      <c r="H54" s="207" t="s">
        <v>71</v>
      </c>
    </row>
    <row r="55" spans="1:11" x14ac:dyDescent="0.3">
      <c r="A55" s="257" t="s">
        <v>46</v>
      </c>
      <c r="B55" s="283"/>
      <c r="C55" s="134">
        <v>44</v>
      </c>
      <c r="D55" s="8"/>
      <c r="E55" s="8"/>
      <c r="F55" s="8"/>
      <c r="G55" s="130">
        <v>367</v>
      </c>
      <c r="H55" s="207" t="s">
        <v>72</v>
      </c>
    </row>
    <row r="56" spans="1:11" x14ac:dyDescent="0.3">
      <c r="A56" s="257" t="s">
        <v>47</v>
      </c>
      <c r="B56" s="283"/>
      <c r="C56" s="134">
        <v>89</v>
      </c>
      <c r="D56" s="8"/>
      <c r="E56" s="8"/>
      <c r="F56" s="8"/>
      <c r="G56" s="130">
        <v>368</v>
      </c>
      <c r="H56" s="207" t="s">
        <v>73</v>
      </c>
    </row>
    <row r="57" spans="1:11" x14ac:dyDescent="0.3">
      <c r="A57" s="257" t="s">
        <v>48</v>
      </c>
      <c r="B57" s="283"/>
      <c r="C57" s="134">
        <v>4</v>
      </c>
      <c r="D57" s="8"/>
      <c r="E57" s="8"/>
      <c r="F57" s="8"/>
      <c r="G57" s="221">
        <v>386</v>
      </c>
      <c r="H57" s="222" t="s">
        <v>74</v>
      </c>
    </row>
    <row r="58" spans="1:11" x14ac:dyDescent="0.3">
      <c r="A58" s="257" t="s">
        <v>49</v>
      </c>
      <c r="B58" s="283"/>
      <c r="C58" s="134">
        <v>17</v>
      </c>
      <c r="D58" s="8"/>
      <c r="E58" s="8"/>
      <c r="F58" s="8"/>
      <c r="G58" s="221">
        <v>389</v>
      </c>
      <c r="H58" s="222" t="s">
        <v>75</v>
      </c>
    </row>
    <row r="59" spans="1:11" x14ac:dyDescent="0.3">
      <c r="A59" s="257" t="s">
        <v>58</v>
      </c>
      <c r="B59" s="283"/>
      <c r="C59" s="134">
        <v>3</v>
      </c>
      <c r="D59" s="8"/>
      <c r="E59" s="8"/>
      <c r="F59" s="8"/>
      <c r="G59" s="221">
        <v>416</v>
      </c>
      <c r="H59" s="222" t="s">
        <v>76</v>
      </c>
    </row>
    <row r="60" spans="1:11" x14ac:dyDescent="0.3">
      <c r="A60" s="257" t="s">
        <v>50</v>
      </c>
      <c r="B60" s="283"/>
      <c r="C60" s="134">
        <v>44</v>
      </c>
      <c r="D60" s="27"/>
      <c r="E60" s="8"/>
      <c r="F60" s="8"/>
      <c r="G60" s="221">
        <v>417</v>
      </c>
      <c r="H60" s="222" t="s">
        <v>77</v>
      </c>
      <c r="I60" s="27"/>
      <c r="J60" s="27"/>
      <c r="K60" s="27"/>
    </row>
    <row r="61" spans="1:11" x14ac:dyDescent="0.3">
      <c r="A61" s="257" t="s">
        <v>51</v>
      </c>
      <c r="B61" s="283"/>
      <c r="C61" s="134">
        <v>25</v>
      </c>
      <c r="D61" s="27"/>
      <c r="E61" s="8"/>
      <c r="F61" s="8"/>
      <c r="G61" s="131">
        <v>420</v>
      </c>
      <c r="H61" s="222" t="s">
        <v>78</v>
      </c>
      <c r="I61" s="27"/>
      <c r="J61" s="27"/>
      <c r="K61" s="27"/>
    </row>
    <row r="62" spans="1:11" ht="13.8" thickBot="1" x14ac:dyDescent="0.35">
      <c r="A62" s="257" t="s">
        <v>52</v>
      </c>
      <c r="B62" s="283"/>
      <c r="C62" s="134">
        <v>34</v>
      </c>
      <c r="D62" s="27"/>
      <c r="E62" s="8"/>
      <c r="F62" s="8"/>
      <c r="G62" s="223">
        <v>479</v>
      </c>
      <c r="H62" s="224" t="s">
        <v>79</v>
      </c>
      <c r="I62" s="27"/>
      <c r="J62" s="27"/>
      <c r="K62" s="27"/>
    </row>
    <row r="63" spans="1:11" x14ac:dyDescent="0.3">
      <c r="A63" s="257" t="s">
        <v>59</v>
      </c>
      <c r="B63" s="283"/>
      <c r="C63" s="134">
        <v>2</v>
      </c>
      <c r="D63" s="27"/>
      <c r="E63" s="8"/>
      <c r="F63" s="8"/>
      <c r="G63" s="28"/>
      <c r="H63" s="27"/>
      <c r="I63" s="27"/>
      <c r="J63" s="27"/>
      <c r="K63" s="27"/>
    </row>
    <row r="64" spans="1:11" x14ac:dyDescent="0.3">
      <c r="A64" s="257" t="s">
        <v>60</v>
      </c>
      <c r="B64" s="283"/>
      <c r="C64" s="134">
        <v>45</v>
      </c>
      <c r="D64" s="29"/>
      <c r="E64" s="8"/>
      <c r="F64" s="8"/>
      <c r="G64" s="30"/>
      <c r="H64" s="27"/>
      <c r="I64" s="27"/>
      <c r="J64" s="27"/>
      <c r="K64" s="27"/>
    </row>
    <row r="65" spans="1:11" x14ac:dyDescent="0.3">
      <c r="A65" s="255" t="s">
        <v>53</v>
      </c>
      <c r="B65" s="284"/>
      <c r="C65" s="134">
        <v>166</v>
      </c>
      <c r="D65" s="29"/>
      <c r="E65" s="8"/>
      <c r="F65" s="8"/>
      <c r="G65" s="30"/>
      <c r="H65" s="27"/>
      <c r="I65" s="27"/>
      <c r="J65" s="27"/>
      <c r="K65" s="27"/>
    </row>
    <row r="66" spans="1:11" x14ac:dyDescent="0.3">
      <c r="A66" s="255" t="s">
        <v>61</v>
      </c>
      <c r="B66" s="284"/>
      <c r="C66" s="134">
        <v>69</v>
      </c>
      <c r="D66" s="16"/>
      <c r="E66" s="8"/>
      <c r="F66" s="8"/>
      <c r="G66" s="27"/>
      <c r="H66" s="29"/>
      <c r="I66" s="29"/>
      <c r="J66" s="29"/>
      <c r="K66" s="28"/>
    </row>
    <row r="67" spans="1:11" x14ac:dyDescent="0.3">
      <c r="A67" s="255" t="s">
        <v>54</v>
      </c>
      <c r="B67" s="284"/>
      <c r="C67" s="134">
        <v>66</v>
      </c>
      <c r="D67" s="16"/>
      <c r="E67" s="8"/>
      <c r="F67" s="8"/>
      <c r="G67" s="27"/>
      <c r="H67" s="29"/>
      <c r="I67" s="29"/>
      <c r="J67" s="29"/>
      <c r="K67" s="28"/>
    </row>
    <row r="68" spans="1:11" ht="13.8" thickBot="1" x14ac:dyDescent="0.35">
      <c r="A68" s="285" t="s">
        <v>55</v>
      </c>
      <c r="B68" s="286"/>
      <c r="C68" s="224">
        <v>10</v>
      </c>
      <c r="D68" s="16"/>
      <c r="E68" s="8"/>
      <c r="F68" s="8"/>
      <c r="G68" s="27"/>
      <c r="H68" s="29"/>
      <c r="I68" s="29"/>
      <c r="J68" s="29"/>
      <c r="K68" s="28"/>
    </row>
    <row r="69" spans="1:11" ht="13.8" thickBot="1" x14ac:dyDescent="0.35">
      <c r="A69" s="281" t="s">
        <v>142</v>
      </c>
      <c r="B69" s="282"/>
      <c r="C69" s="225">
        <f>SUM(C43:C68)</f>
        <v>1141</v>
      </c>
      <c r="D69" s="27"/>
      <c r="E69" s="8"/>
      <c r="F69" s="8"/>
      <c r="G69" s="27"/>
      <c r="H69" s="27"/>
      <c r="I69" s="27"/>
      <c r="J69" s="27"/>
      <c r="K69" s="27"/>
    </row>
    <row r="70" spans="1:11" x14ac:dyDescent="0.3">
      <c r="A70" s="8"/>
      <c r="B70" s="8"/>
      <c r="C70" s="31"/>
      <c r="D70" s="31"/>
      <c r="E70" s="31"/>
      <c r="F70" s="31"/>
      <c r="G70" s="31"/>
      <c r="H70" s="32"/>
    </row>
    <row r="71" spans="1:11" x14ac:dyDescent="0.3">
      <c r="A71" s="8"/>
      <c r="B71" s="8"/>
      <c r="C71" s="33"/>
      <c r="D71" s="33"/>
      <c r="E71" s="33"/>
      <c r="F71" s="33"/>
      <c r="G71" s="33"/>
      <c r="H71" s="32"/>
    </row>
    <row r="72" spans="1:11" x14ac:dyDescent="0.3">
      <c r="A72" s="31"/>
      <c r="B72" s="31"/>
      <c r="C72" s="33"/>
      <c r="D72" s="33"/>
      <c r="E72" s="33"/>
      <c r="F72" s="33"/>
      <c r="G72" s="33"/>
      <c r="H72" s="32"/>
    </row>
    <row r="73" spans="1:11" x14ac:dyDescent="0.3">
      <c r="A73" s="33"/>
      <c r="B73" s="33"/>
      <c r="C73" s="33"/>
      <c r="D73" s="33"/>
      <c r="E73" s="33"/>
      <c r="F73" s="33"/>
      <c r="G73" s="33"/>
      <c r="H73" s="32"/>
    </row>
    <row r="74" spans="1:11" x14ac:dyDescent="0.3">
      <c r="A74" s="33"/>
      <c r="B74" s="33"/>
      <c r="C74" s="32"/>
      <c r="D74" s="32"/>
      <c r="E74" s="32"/>
      <c r="F74" s="32"/>
      <c r="G74" s="32"/>
      <c r="H74" s="32"/>
    </row>
    <row r="75" spans="1:11" x14ac:dyDescent="0.3">
      <c r="A75" s="33"/>
      <c r="B75" s="33"/>
      <c r="C75" s="32"/>
      <c r="D75" s="32"/>
      <c r="E75" s="32"/>
      <c r="F75" s="32"/>
      <c r="G75" s="32"/>
      <c r="H75" s="32"/>
    </row>
    <row r="76" spans="1:11" x14ac:dyDescent="0.3">
      <c r="A76" s="18"/>
      <c r="B76" s="32"/>
      <c r="C76" s="32"/>
      <c r="D76" s="32"/>
      <c r="E76" s="32"/>
      <c r="F76" s="32"/>
      <c r="G76" s="32"/>
      <c r="H76" s="32"/>
    </row>
    <row r="77" spans="1:11" x14ac:dyDescent="0.3">
      <c r="A77" s="18"/>
      <c r="B77" s="32"/>
      <c r="C77" s="32"/>
      <c r="D77" s="32"/>
      <c r="E77" s="32"/>
      <c r="F77" s="32"/>
      <c r="G77" s="32"/>
      <c r="H77" s="32"/>
    </row>
    <row r="78" spans="1:11" x14ac:dyDescent="0.3">
      <c r="A78" s="18"/>
      <c r="B78" s="32"/>
      <c r="C78" s="32"/>
      <c r="D78" s="32"/>
      <c r="E78" s="32"/>
      <c r="F78" s="32"/>
      <c r="G78" s="32"/>
      <c r="H78" s="32"/>
    </row>
    <row r="79" spans="1:11" x14ac:dyDescent="0.3">
      <c r="A79" s="18"/>
      <c r="B79" s="32"/>
      <c r="C79" s="32"/>
      <c r="D79" s="32"/>
      <c r="E79" s="32"/>
      <c r="F79" s="32"/>
      <c r="G79" s="32"/>
      <c r="H79" s="32"/>
    </row>
    <row r="80" spans="1:11" x14ac:dyDescent="0.3">
      <c r="A80" s="18"/>
      <c r="B80" s="32"/>
      <c r="C80" s="32"/>
      <c r="D80" s="32"/>
      <c r="E80" s="32"/>
      <c r="F80" s="32"/>
      <c r="G80" s="32"/>
      <c r="H80" s="32"/>
    </row>
    <row r="81" spans="1:8" x14ac:dyDescent="0.3">
      <c r="A81" s="18"/>
      <c r="B81" s="32"/>
      <c r="C81" s="32"/>
      <c r="D81" s="32"/>
      <c r="E81" s="32"/>
      <c r="F81" s="32"/>
      <c r="G81" s="32"/>
      <c r="H81" s="32"/>
    </row>
    <row r="82" spans="1:8" x14ac:dyDescent="0.3">
      <c r="A82" s="18"/>
      <c r="B82" s="32"/>
      <c r="C82" s="32"/>
      <c r="D82" s="32"/>
      <c r="E82" s="32"/>
      <c r="F82" s="32"/>
      <c r="G82" s="32"/>
      <c r="H82" s="32"/>
    </row>
    <row r="83" spans="1:8" x14ac:dyDescent="0.3">
      <c r="A83" s="18"/>
      <c r="B83" s="32"/>
    </row>
    <row r="84" spans="1:8" x14ac:dyDescent="0.3">
      <c r="A84" s="18"/>
      <c r="B84" s="32"/>
    </row>
  </sheetData>
  <sortState ref="G44:H62">
    <sortCondition ref="G44:G62"/>
  </sortState>
  <mergeCells count="40">
    <mergeCell ref="A58:B58"/>
    <mergeCell ref="A45:B45"/>
    <mergeCell ref="A68:B68"/>
    <mergeCell ref="D1:H1"/>
    <mergeCell ref="A4:H4"/>
    <mergeCell ref="A15:H15"/>
    <mergeCell ref="A2:A3"/>
    <mergeCell ref="B2:C3"/>
    <mergeCell ref="D2:H3"/>
    <mergeCell ref="A12:H12"/>
    <mergeCell ref="A66:B66"/>
    <mergeCell ref="A67:B67"/>
    <mergeCell ref="D39:H39"/>
    <mergeCell ref="A33:H33"/>
    <mergeCell ref="A42:B42"/>
    <mergeCell ref="G42:H42"/>
    <mergeCell ref="A43:B43"/>
    <mergeCell ref="A44:B44"/>
    <mergeCell ref="A56:B56"/>
    <mergeCell ref="A57:B57"/>
    <mergeCell ref="A46:B46"/>
    <mergeCell ref="A47:B47"/>
    <mergeCell ref="A50:B50"/>
    <mergeCell ref="A51:B51"/>
    <mergeCell ref="A40:A41"/>
    <mergeCell ref="B40:C41"/>
    <mergeCell ref="D40:H41"/>
    <mergeCell ref="A69:B69"/>
    <mergeCell ref="A48:B48"/>
    <mergeCell ref="A53:B53"/>
    <mergeCell ref="A59:B59"/>
    <mergeCell ref="A64:B64"/>
    <mergeCell ref="A60:B60"/>
    <mergeCell ref="A61:B61"/>
    <mergeCell ref="A62:B62"/>
    <mergeCell ref="A63:B63"/>
    <mergeCell ref="A65:B65"/>
    <mergeCell ref="A52:B52"/>
    <mergeCell ref="A54:B54"/>
    <mergeCell ref="A55:B55"/>
  </mergeCells>
  <pageMargins left="0.25" right="0.25" top="0.75" bottom="0.75" header="0.3" footer="0.3"/>
  <pageSetup orientation="portrait" r:id="rId1"/>
  <rowBreaks count="1" manualBreakCount="1">
    <brk id="3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C81B3-E91B-4F77-ACAB-695621661A41}">
  <dimension ref="A1:K81"/>
  <sheetViews>
    <sheetView view="pageLayout" topLeftCell="A52" zoomScale="140" zoomScaleNormal="130" zoomScalePageLayoutView="140" workbookViewId="0">
      <selection activeCell="A66" sqref="A66:B66"/>
    </sheetView>
  </sheetViews>
  <sheetFormatPr defaultColWidth="9.109375" defaultRowHeight="13.2" x14ac:dyDescent="0.3"/>
  <cols>
    <col min="1" max="1" width="25.44140625" style="34" customWidth="1"/>
    <col min="2" max="2" width="10.88671875" style="35" customWidth="1"/>
    <col min="3" max="3" width="9.88671875" style="35" customWidth="1"/>
    <col min="4" max="4" width="10" style="35" customWidth="1"/>
    <col min="5" max="5" width="10.88671875" style="35" customWidth="1"/>
    <col min="6" max="6" width="10.44140625" style="35" customWidth="1"/>
    <col min="7" max="7" width="14.77734375" style="35" customWidth="1"/>
    <col min="8" max="8" width="9.88671875" style="35" customWidth="1"/>
    <col min="9" max="16384" width="9.109375" style="8"/>
  </cols>
  <sheetData>
    <row r="1" spans="1:11" s="1" customFormat="1" ht="57.75" customHeight="1" thickBot="1" x14ac:dyDescent="0.35">
      <c r="A1" s="37"/>
      <c r="B1" s="38"/>
      <c r="C1" s="39"/>
      <c r="D1" s="276" t="s">
        <v>0</v>
      </c>
      <c r="E1" s="276"/>
      <c r="F1" s="276"/>
      <c r="G1" s="276"/>
      <c r="H1" s="277"/>
      <c r="I1" s="2"/>
    </row>
    <row r="2" spans="1:11" s="73" customFormat="1" ht="14.7" customHeight="1" x14ac:dyDescent="0.3">
      <c r="A2" s="326" t="s">
        <v>120</v>
      </c>
      <c r="B2" s="328" t="s">
        <v>122</v>
      </c>
      <c r="C2" s="329"/>
      <c r="D2" s="329"/>
      <c r="E2" s="330"/>
      <c r="F2" s="317" t="s">
        <v>121</v>
      </c>
      <c r="G2" s="318"/>
      <c r="H2" s="319"/>
      <c r="I2" s="3"/>
    </row>
    <row r="3" spans="1:11" s="73" customFormat="1" ht="72.45" customHeight="1" thickBot="1" x14ac:dyDescent="0.35">
      <c r="A3" s="327"/>
      <c r="B3" s="331"/>
      <c r="C3" s="332"/>
      <c r="D3" s="332"/>
      <c r="E3" s="333"/>
      <c r="F3" s="320"/>
      <c r="G3" s="321"/>
      <c r="H3" s="322"/>
      <c r="I3" s="3"/>
      <c r="K3" s="74"/>
    </row>
    <row r="4" spans="1:11" s="1" customFormat="1" ht="16.5" customHeight="1" thickBot="1" x14ac:dyDescent="0.35">
      <c r="A4" s="323" t="s">
        <v>144</v>
      </c>
      <c r="B4" s="324"/>
      <c r="C4" s="324"/>
      <c r="D4" s="324"/>
      <c r="E4" s="324"/>
      <c r="F4" s="324"/>
      <c r="G4" s="324"/>
      <c r="H4" s="325"/>
      <c r="I4" s="3"/>
    </row>
    <row r="5" spans="1:11" s="88" customFormat="1" ht="27" thickBot="1" x14ac:dyDescent="0.35">
      <c r="A5" s="83" t="s">
        <v>1</v>
      </c>
      <c r="B5" s="185" t="s">
        <v>128</v>
      </c>
      <c r="C5" s="185" t="s">
        <v>3</v>
      </c>
      <c r="D5" s="185" t="s">
        <v>4</v>
      </c>
      <c r="E5" s="185" t="s">
        <v>5</v>
      </c>
      <c r="F5" s="185" t="s">
        <v>6</v>
      </c>
      <c r="G5" s="185" t="s">
        <v>129</v>
      </c>
      <c r="H5" s="185" t="s">
        <v>7</v>
      </c>
      <c r="I5" s="87"/>
    </row>
    <row r="6" spans="1:11" x14ac:dyDescent="0.3">
      <c r="A6" s="5" t="s">
        <v>8</v>
      </c>
      <c r="B6" s="6">
        <v>85</v>
      </c>
      <c r="C6" s="6">
        <v>31</v>
      </c>
      <c r="D6" s="6">
        <v>24</v>
      </c>
      <c r="E6" s="6">
        <v>27</v>
      </c>
      <c r="F6" s="6">
        <v>85</v>
      </c>
      <c r="G6" s="6">
        <v>30</v>
      </c>
      <c r="H6" s="7">
        <v>52</v>
      </c>
    </row>
    <row r="7" spans="1:11" x14ac:dyDescent="0.3">
      <c r="A7" s="9" t="s">
        <v>9</v>
      </c>
      <c r="B7" s="10">
        <v>97.74</v>
      </c>
      <c r="C7" s="10">
        <v>30.88</v>
      </c>
      <c r="D7" s="10">
        <v>27.56</v>
      </c>
      <c r="E7" s="10">
        <v>35.79</v>
      </c>
      <c r="F7" s="10">
        <v>76.58</v>
      </c>
      <c r="G7" s="10">
        <v>37.89</v>
      </c>
      <c r="H7" s="81">
        <v>70.5</v>
      </c>
    </row>
    <row r="8" spans="1:11" ht="13.8" thickBot="1" x14ac:dyDescent="0.35">
      <c r="A8" s="11" t="s">
        <v>10</v>
      </c>
      <c r="B8" s="12">
        <f>B7-85</f>
        <v>12.739999999999995</v>
      </c>
      <c r="C8" s="13">
        <f>C7-31</f>
        <v>-0.12000000000000099</v>
      </c>
      <c r="D8" s="12">
        <f>D7-24</f>
        <v>3.5599999999999987</v>
      </c>
      <c r="E8" s="12">
        <f>E7-27</f>
        <v>8.7899999999999991</v>
      </c>
      <c r="F8" s="13">
        <f>F7-85</f>
        <v>-8.4200000000000017</v>
      </c>
      <c r="G8" s="12">
        <f>G7-30</f>
        <v>7.8900000000000006</v>
      </c>
      <c r="H8" s="82">
        <v>18.5</v>
      </c>
    </row>
    <row r="9" spans="1:11" ht="13.8" thickBot="1" x14ac:dyDescent="0.35">
      <c r="A9" s="89"/>
      <c r="B9" s="14"/>
      <c r="C9" s="14"/>
      <c r="D9" s="14"/>
      <c r="E9" s="14"/>
      <c r="F9" s="14"/>
      <c r="G9" s="14"/>
      <c r="H9" s="90"/>
    </row>
    <row r="10" spans="1:11" x14ac:dyDescent="0.3">
      <c r="A10" s="91" t="s">
        <v>11</v>
      </c>
      <c r="B10" s="91">
        <v>67</v>
      </c>
      <c r="C10" s="91">
        <v>0</v>
      </c>
      <c r="D10" s="91">
        <v>33</v>
      </c>
      <c r="E10" s="91">
        <v>33</v>
      </c>
      <c r="F10" s="91">
        <v>33</v>
      </c>
      <c r="G10" s="91">
        <v>0</v>
      </c>
      <c r="H10" s="92">
        <v>100</v>
      </c>
    </row>
    <row r="11" spans="1:11" ht="13.8" thickBot="1" x14ac:dyDescent="0.35">
      <c r="A11" s="93" t="s">
        <v>10</v>
      </c>
      <c r="B11" s="94">
        <f>B10-85</f>
        <v>-18</v>
      </c>
      <c r="C11" s="94">
        <f>C10-31</f>
        <v>-31</v>
      </c>
      <c r="D11" s="93">
        <f>D10-24</f>
        <v>9</v>
      </c>
      <c r="E11" s="93">
        <f>E10-27</f>
        <v>6</v>
      </c>
      <c r="F11" s="94">
        <f>F10-85</f>
        <v>-52</v>
      </c>
      <c r="G11" s="94">
        <f>G10-30</f>
        <v>-30</v>
      </c>
      <c r="H11" s="95">
        <f>H10-52</f>
        <v>48</v>
      </c>
    </row>
    <row r="12" spans="1:11" ht="13.8" thickBot="1" x14ac:dyDescent="0.35">
      <c r="A12" s="315"/>
      <c r="B12" s="288"/>
      <c r="C12" s="288"/>
      <c r="D12" s="288"/>
      <c r="E12" s="288"/>
      <c r="F12" s="288"/>
      <c r="G12" s="288"/>
      <c r="H12" s="316"/>
    </row>
    <row r="13" spans="1:11" x14ac:dyDescent="0.3">
      <c r="A13" s="96" t="s">
        <v>12</v>
      </c>
      <c r="B13" s="96">
        <v>74</v>
      </c>
      <c r="C13" s="96">
        <v>23</v>
      </c>
      <c r="D13" s="96">
        <v>16</v>
      </c>
      <c r="E13" s="96">
        <v>28</v>
      </c>
      <c r="F13" s="96">
        <v>28</v>
      </c>
      <c r="G13" s="96">
        <v>24</v>
      </c>
      <c r="H13" s="97">
        <v>69</v>
      </c>
    </row>
    <row r="14" spans="1:11" ht="13.8" thickBot="1" x14ac:dyDescent="0.35">
      <c r="A14" s="98" t="s">
        <v>10</v>
      </c>
      <c r="B14" s="99">
        <f t="shared" ref="B14:H14" si="0">B13-B6</f>
        <v>-11</v>
      </c>
      <c r="C14" s="99">
        <f t="shared" si="0"/>
        <v>-8</v>
      </c>
      <c r="D14" s="99">
        <f t="shared" si="0"/>
        <v>-8</v>
      </c>
      <c r="E14" s="98">
        <f t="shared" si="0"/>
        <v>1</v>
      </c>
      <c r="F14" s="99">
        <f t="shared" si="0"/>
        <v>-57</v>
      </c>
      <c r="G14" s="99">
        <f t="shared" si="0"/>
        <v>-6</v>
      </c>
      <c r="H14" s="100">
        <f t="shared" si="0"/>
        <v>17</v>
      </c>
    </row>
    <row r="15" spans="1:11" ht="13.8" thickBot="1" x14ac:dyDescent="0.35">
      <c r="A15" s="315"/>
      <c r="B15" s="288"/>
      <c r="C15" s="288"/>
      <c r="D15" s="288"/>
      <c r="E15" s="288"/>
      <c r="F15" s="288"/>
      <c r="G15" s="288"/>
      <c r="H15" s="316"/>
    </row>
    <row r="16" spans="1:11" x14ac:dyDescent="0.3">
      <c r="A16" s="186" t="s">
        <v>13</v>
      </c>
      <c r="B16" s="186">
        <v>67</v>
      </c>
      <c r="C16" s="186">
        <v>22</v>
      </c>
      <c r="D16" s="186">
        <v>17</v>
      </c>
      <c r="E16" s="186">
        <v>39</v>
      </c>
      <c r="F16" s="186">
        <v>0</v>
      </c>
      <c r="G16" s="186">
        <v>39</v>
      </c>
      <c r="H16" s="102">
        <v>61</v>
      </c>
    </row>
    <row r="17" spans="1:8" ht="13.8" thickBot="1" x14ac:dyDescent="0.35">
      <c r="A17" s="187" t="s">
        <v>10</v>
      </c>
      <c r="B17" s="188">
        <f t="shared" ref="B17:H17" si="1">B16-B6</f>
        <v>-18</v>
      </c>
      <c r="C17" s="188">
        <f t="shared" si="1"/>
        <v>-9</v>
      </c>
      <c r="D17" s="188">
        <f t="shared" si="1"/>
        <v>-7</v>
      </c>
      <c r="E17" s="187">
        <f t="shared" si="1"/>
        <v>12</v>
      </c>
      <c r="F17" s="188">
        <f t="shared" si="1"/>
        <v>-85</v>
      </c>
      <c r="G17" s="187">
        <f t="shared" si="1"/>
        <v>9</v>
      </c>
      <c r="H17" s="105">
        <f t="shared" si="1"/>
        <v>9</v>
      </c>
    </row>
    <row r="18" spans="1:8" s="17" customFormat="1" ht="13.8" thickBot="1" x14ac:dyDescent="0.35">
      <c r="A18" s="189"/>
      <c r="B18" s="71"/>
      <c r="C18" s="71"/>
      <c r="D18" s="71"/>
      <c r="E18" s="71"/>
      <c r="F18" s="71"/>
      <c r="G18" s="71"/>
      <c r="H18" s="190"/>
    </row>
    <row r="19" spans="1:8" x14ac:dyDescent="0.3">
      <c r="A19" s="106" t="s">
        <v>14</v>
      </c>
      <c r="B19" s="106">
        <v>100</v>
      </c>
      <c r="C19" s="106">
        <v>50</v>
      </c>
      <c r="D19" s="106">
        <v>50</v>
      </c>
      <c r="E19" s="106">
        <v>100</v>
      </c>
      <c r="F19" s="106">
        <v>0</v>
      </c>
      <c r="G19" s="106">
        <v>0</v>
      </c>
      <c r="H19" s="107">
        <v>67</v>
      </c>
    </row>
    <row r="20" spans="1:8" ht="13.8" thickBot="1" x14ac:dyDescent="0.35">
      <c r="A20" s="108" t="s">
        <v>10</v>
      </c>
      <c r="B20" s="108">
        <f t="shared" ref="B20:H20" si="2">B19-B6</f>
        <v>15</v>
      </c>
      <c r="C20" s="108">
        <f t="shared" si="2"/>
        <v>19</v>
      </c>
      <c r="D20" s="108">
        <f t="shared" si="2"/>
        <v>26</v>
      </c>
      <c r="E20" s="108">
        <f t="shared" si="2"/>
        <v>73</v>
      </c>
      <c r="F20" s="109">
        <f t="shared" si="2"/>
        <v>-85</v>
      </c>
      <c r="G20" s="109">
        <f t="shared" si="2"/>
        <v>-30</v>
      </c>
      <c r="H20" s="110">
        <f t="shared" si="2"/>
        <v>15</v>
      </c>
    </row>
    <row r="21" spans="1:8" s="17" customFormat="1" ht="13.8" thickBot="1" x14ac:dyDescent="0.35">
      <c r="A21" s="189"/>
      <c r="B21" s="191"/>
      <c r="C21" s="191"/>
      <c r="D21" s="191"/>
      <c r="E21" s="191"/>
      <c r="F21" s="191"/>
      <c r="G21" s="191"/>
      <c r="H21" s="192"/>
    </row>
    <row r="22" spans="1:8" x14ac:dyDescent="0.3">
      <c r="A22" s="96" t="s">
        <v>15</v>
      </c>
      <c r="B22" s="96">
        <v>55</v>
      </c>
      <c r="C22" s="96">
        <v>11</v>
      </c>
      <c r="D22" s="96">
        <v>4</v>
      </c>
      <c r="E22" s="96">
        <v>13</v>
      </c>
      <c r="F22" s="96">
        <v>22</v>
      </c>
      <c r="G22" s="96">
        <v>17</v>
      </c>
      <c r="H22" s="97">
        <v>55</v>
      </c>
    </row>
    <row r="23" spans="1:8" ht="13.8" thickBot="1" x14ac:dyDescent="0.35">
      <c r="A23" s="98" t="s">
        <v>10</v>
      </c>
      <c r="B23" s="99">
        <f t="shared" ref="B23:H23" si="3">B22-B6</f>
        <v>-30</v>
      </c>
      <c r="C23" s="99">
        <f t="shared" si="3"/>
        <v>-20</v>
      </c>
      <c r="D23" s="99">
        <f t="shared" si="3"/>
        <v>-20</v>
      </c>
      <c r="E23" s="99">
        <f t="shared" si="3"/>
        <v>-14</v>
      </c>
      <c r="F23" s="99">
        <f t="shared" si="3"/>
        <v>-63</v>
      </c>
      <c r="G23" s="99">
        <f t="shared" si="3"/>
        <v>-13</v>
      </c>
      <c r="H23" s="100">
        <f t="shared" si="3"/>
        <v>3</v>
      </c>
    </row>
    <row r="24" spans="1:8" s="17" customFormat="1" ht="13.8" thickBot="1" x14ac:dyDescent="0.35">
      <c r="A24" s="193"/>
      <c r="B24" s="194"/>
      <c r="C24" s="194"/>
      <c r="D24" s="194"/>
      <c r="E24" s="194"/>
      <c r="F24" s="194"/>
      <c r="G24" s="194"/>
      <c r="H24" s="195"/>
    </row>
    <row r="25" spans="1:8" x14ac:dyDescent="0.3">
      <c r="A25" s="112" t="s">
        <v>16</v>
      </c>
      <c r="B25" s="112">
        <v>78</v>
      </c>
      <c r="C25" s="112">
        <v>38</v>
      </c>
      <c r="D25" s="112">
        <v>26</v>
      </c>
      <c r="E25" s="112">
        <v>32</v>
      </c>
      <c r="F25" s="112">
        <v>0</v>
      </c>
      <c r="G25" s="112">
        <v>93</v>
      </c>
      <c r="H25" s="113">
        <v>70</v>
      </c>
    </row>
    <row r="26" spans="1:8" ht="13.8" thickBot="1" x14ac:dyDescent="0.35">
      <c r="A26" s="114" t="s">
        <v>10</v>
      </c>
      <c r="B26" s="115">
        <f t="shared" ref="B26:H26" si="4">B25-B6</f>
        <v>-7</v>
      </c>
      <c r="C26" s="114">
        <f t="shared" si="4"/>
        <v>7</v>
      </c>
      <c r="D26" s="114">
        <f t="shared" si="4"/>
        <v>2</v>
      </c>
      <c r="E26" s="114">
        <f t="shared" si="4"/>
        <v>5</v>
      </c>
      <c r="F26" s="115">
        <f t="shared" si="4"/>
        <v>-85</v>
      </c>
      <c r="G26" s="114">
        <f t="shared" si="4"/>
        <v>63</v>
      </c>
      <c r="H26" s="116">
        <f t="shared" si="4"/>
        <v>18</v>
      </c>
    </row>
    <row r="27" spans="1:8" s="17" customFormat="1" ht="13.8" thickBot="1" x14ac:dyDescent="0.35">
      <c r="A27" s="193"/>
      <c r="B27" s="194"/>
      <c r="C27" s="194"/>
      <c r="D27" s="194"/>
      <c r="E27" s="194"/>
      <c r="F27" s="194"/>
      <c r="G27" s="194"/>
      <c r="H27" s="195"/>
    </row>
    <row r="28" spans="1:8" x14ac:dyDescent="0.3">
      <c r="A28" s="117" t="s">
        <v>17</v>
      </c>
      <c r="B28" s="117">
        <v>86</v>
      </c>
      <c r="C28" s="117">
        <v>0</v>
      </c>
      <c r="D28" s="117">
        <v>0</v>
      </c>
      <c r="E28" s="117">
        <v>0</v>
      </c>
      <c r="F28" s="117">
        <v>14</v>
      </c>
      <c r="G28" s="117">
        <v>0</v>
      </c>
      <c r="H28" s="118">
        <v>100</v>
      </c>
    </row>
    <row r="29" spans="1:8" ht="13.8" thickBot="1" x14ac:dyDescent="0.35">
      <c r="A29" s="119" t="s">
        <v>10</v>
      </c>
      <c r="B29" s="119"/>
      <c r="C29" s="119"/>
      <c r="D29" s="119"/>
      <c r="E29" s="119"/>
      <c r="F29" s="119"/>
      <c r="G29" s="119"/>
      <c r="H29" s="121"/>
    </row>
    <row r="30" spans="1:8" s="17" customFormat="1" ht="13.8" thickBot="1" x14ac:dyDescent="0.35">
      <c r="A30" s="196"/>
      <c r="B30" s="197"/>
      <c r="C30" s="197"/>
      <c r="D30" s="197"/>
      <c r="E30" s="197"/>
      <c r="F30" s="197"/>
      <c r="G30" s="197"/>
      <c r="H30" s="198"/>
    </row>
    <row r="31" spans="1:8" x14ac:dyDescent="0.3">
      <c r="A31" s="142" t="s">
        <v>18</v>
      </c>
      <c r="B31" s="199" t="s">
        <v>82</v>
      </c>
      <c r="C31" s="199" t="s">
        <v>82</v>
      </c>
      <c r="D31" s="199" t="s">
        <v>82</v>
      </c>
      <c r="E31" s="199" t="s">
        <v>82</v>
      </c>
      <c r="F31" s="199" t="s">
        <v>82</v>
      </c>
      <c r="G31" s="199" t="s">
        <v>82</v>
      </c>
      <c r="H31" s="200" t="s">
        <v>82</v>
      </c>
    </row>
    <row r="32" spans="1:8" ht="13.8" thickBot="1" x14ac:dyDescent="0.35">
      <c r="A32" s="125" t="s">
        <v>10</v>
      </c>
      <c r="B32" s="201"/>
      <c r="C32" s="201"/>
      <c r="D32" s="201"/>
      <c r="E32" s="201"/>
      <c r="F32" s="201"/>
      <c r="G32" s="201"/>
      <c r="H32" s="202"/>
    </row>
    <row r="33" spans="1:11" ht="13.8" thickBot="1" x14ac:dyDescent="0.35">
      <c r="A33" s="310" t="s">
        <v>19</v>
      </c>
      <c r="B33" s="311"/>
      <c r="C33" s="311"/>
      <c r="D33" s="311"/>
      <c r="E33" s="311"/>
      <c r="F33" s="311"/>
      <c r="G33" s="311"/>
      <c r="H33" s="312"/>
    </row>
    <row r="34" spans="1:11" s="1" customFormat="1" x14ac:dyDescent="0.3">
      <c r="A34" s="19"/>
      <c r="B34" s="20" t="s">
        <v>20</v>
      </c>
      <c r="C34" s="20" t="s">
        <v>21</v>
      </c>
      <c r="D34" s="20" t="s">
        <v>22</v>
      </c>
      <c r="E34" s="20" t="s">
        <v>23</v>
      </c>
      <c r="F34" s="20" t="s">
        <v>24</v>
      </c>
      <c r="G34" s="20" t="s">
        <v>25</v>
      </c>
      <c r="H34" s="21" t="s">
        <v>26</v>
      </c>
    </row>
    <row r="35" spans="1:11" s="1" customFormat="1" ht="40.200000000000003" thickBot="1" x14ac:dyDescent="0.35">
      <c r="A35" s="78" t="s">
        <v>19</v>
      </c>
      <c r="B35" s="79" t="s">
        <v>2</v>
      </c>
      <c r="C35" s="79" t="s">
        <v>27</v>
      </c>
      <c r="D35" s="79" t="s">
        <v>4</v>
      </c>
      <c r="E35" s="79" t="s">
        <v>5</v>
      </c>
      <c r="F35" s="79" t="s">
        <v>6</v>
      </c>
      <c r="G35" s="79" t="s">
        <v>28</v>
      </c>
      <c r="H35" s="80" t="s">
        <v>29</v>
      </c>
    </row>
    <row r="36" spans="1:11" s="1" customFormat="1" x14ac:dyDescent="0.3">
      <c r="A36" s="75" t="s">
        <v>8</v>
      </c>
      <c r="B36" s="76">
        <v>85</v>
      </c>
      <c r="C36" s="76">
        <v>31</v>
      </c>
      <c r="D36" s="76">
        <v>24</v>
      </c>
      <c r="E36" s="76">
        <v>27</v>
      </c>
      <c r="F36" s="76">
        <v>85</v>
      </c>
      <c r="G36" s="76">
        <v>30</v>
      </c>
      <c r="H36" s="77">
        <v>52</v>
      </c>
    </row>
    <row r="37" spans="1:11" x14ac:dyDescent="0.3">
      <c r="A37" s="42" t="s">
        <v>30</v>
      </c>
      <c r="B37" s="26">
        <v>89.439166666666665</v>
      </c>
      <c r="C37" s="26">
        <v>30.495833333333337</v>
      </c>
      <c r="D37" s="26">
        <v>23.866666666666664</v>
      </c>
      <c r="E37" s="26">
        <v>34.327500000000001</v>
      </c>
      <c r="F37" s="26">
        <v>58.432500000000005</v>
      </c>
      <c r="G37" s="43">
        <v>36.380000000000003</v>
      </c>
      <c r="H37" s="43">
        <v>76.149166666666673</v>
      </c>
    </row>
    <row r="38" spans="1:11" ht="13.8" thickBot="1" x14ac:dyDescent="0.35">
      <c r="A38" s="44" t="s">
        <v>31</v>
      </c>
      <c r="B38" s="53">
        <v>4.4391666666666652</v>
      </c>
      <c r="C38" s="45">
        <v>-0.50416666666666288</v>
      </c>
      <c r="D38" s="45">
        <v>-0.13333333333333641</v>
      </c>
      <c r="E38" s="45">
        <v>7.3275000000000006</v>
      </c>
      <c r="F38" s="45">
        <v>-26.567499999999995</v>
      </c>
      <c r="G38" s="61">
        <v>6.3800000000000026</v>
      </c>
      <c r="H38" s="61">
        <v>24.149166666666673</v>
      </c>
    </row>
    <row r="39" spans="1:11" s="1" customFormat="1" ht="57.75" customHeight="1" thickBot="1" x14ac:dyDescent="0.35">
      <c r="A39" s="37"/>
      <c r="B39" s="38"/>
      <c r="C39" s="39"/>
      <c r="D39" s="276" t="s">
        <v>0</v>
      </c>
      <c r="E39" s="276"/>
      <c r="F39" s="276"/>
      <c r="G39" s="276"/>
      <c r="H39" s="277"/>
      <c r="I39" s="2"/>
    </row>
    <row r="40" spans="1:11" s="1" customFormat="1" ht="14.7" customHeight="1" x14ac:dyDescent="0.3">
      <c r="A40" s="313" t="s">
        <v>135</v>
      </c>
      <c r="B40" s="295" t="s">
        <v>136</v>
      </c>
      <c r="C40" s="296"/>
      <c r="D40" s="297"/>
      <c r="E40" s="301" t="s">
        <v>137</v>
      </c>
      <c r="F40" s="302"/>
      <c r="G40" s="302"/>
      <c r="H40" s="303"/>
      <c r="I40" s="3"/>
    </row>
    <row r="41" spans="1:11" s="1" customFormat="1" ht="66.45" customHeight="1" thickBot="1" x14ac:dyDescent="0.35">
      <c r="A41" s="314"/>
      <c r="B41" s="298"/>
      <c r="C41" s="299"/>
      <c r="D41" s="300"/>
      <c r="E41" s="304"/>
      <c r="F41" s="305"/>
      <c r="G41" s="305"/>
      <c r="H41" s="306"/>
      <c r="I41" s="3"/>
      <c r="K41" s="72"/>
    </row>
    <row r="42" spans="1:11" ht="27" thickBot="1" x14ac:dyDescent="0.35">
      <c r="A42" s="262" t="s">
        <v>32</v>
      </c>
      <c r="B42" s="263"/>
      <c r="C42" s="183" t="s">
        <v>33</v>
      </c>
      <c r="D42" s="8"/>
      <c r="E42" s="8"/>
      <c r="F42" s="8"/>
      <c r="G42" s="292" t="s">
        <v>34</v>
      </c>
      <c r="H42" s="293"/>
    </row>
    <row r="43" spans="1:11" ht="13.8" thickBot="1" x14ac:dyDescent="0.35">
      <c r="A43" s="264" t="s">
        <v>37</v>
      </c>
      <c r="B43" s="294"/>
      <c r="C43" s="133">
        <v>92</v>
      </c>
      <c r="D43" s="8"/>
      <c r="E43" s="8"/>
      <c r="F43" s="8"/>
      <c r="G43" s="203" t="s">
        <v>35</v>
      </c>
      <c r="H43" s="204" t="s">
        <v>36</v>
      </c>
    </row>
    <row r="44" spans="1:11" ht="26.4" x14ac:dyDescent="0.3">
      <c r="A44" s="257" t="s">
        <v>38</v>
      </c>
      <c r="B44" s="283"/>
      <c r="C44" s="134">
        <v>28</v>
      </c>
      <c r="D44" s="8"/>
      <c r="E44" s="8"/>
      <c r="F44" s="8"/>
      <c r="G44" s="205">
        <v>101</v>
      </c>
      <c r="H44" s="206" t="s">
        <v>115</v>
      </c>
    </row>
    <row r="45" spans="1:11" x14ac:dyDescent="0.3">
      <c r="A45" s="257" t="s">
        <v>110</v>
      </c>
      <c r="B45" s="283"/>
      <c r="C45" s="134">
        <v>3</v>
      </c>
      <c r="D45" s="8"/>
      <c r="E45" s="8"/>
      <c r="F45" s="8"/>
      <c r="G45" s="130">
        <v>246</v>
      </c>
      <c r="H45" s="207" t="s">
        <v>90</v>
      </c>
    </row>
    <row r="46" spans="1:11" x14ac:dyDescent="0.3">
      <c r="A46" s="257" t="s">
        <v>40</v>
      </c>
      <c r="B46" s="283"/>
      <c r="C46" s="134">
        <v>115</v>
      </c>
      <c r="D46" s="8"/>
      <c r="E46" s="8"/>
      <c r="F46" s="8"/>
      <c r="G46" s="130">
        <v>256</v>
      </c>
      <c r="H46" s="207" t="s">
        <v>114</v>
      </c>
    </row>
    <row r="47" spans="1:11" x14ac:dyDescent="0.3">
      <c r="A47" s="257" t="s">
        <v>41</v>
      </c>
      <c r="B47" s="283"/>
      <c r="C47" s="134">
        <v>26</v>
      </c>
      <c r="D47" s="8"/>
      <c r="E47" s="8"/>
      <c r="F47" s="8"/>
      <c r="G47" s="130">
        <v>257</v>
      </c>
      <c r="H47" s="207" t="s">
        <v>96</v>
      </c>
    </row>
    <row r="48" spans="1:11" x14ac:dyDescent="0.3">
      <c r="A48" s="257" t="s">
        <v>62</v>
      </c>
      <c r="B48" s="283"/>
      <c r="C48" s="134">
        <v>47</v>
      </c>
      <c r="D48" s="8"/>
      <c r="E48" s="8"/>
      <c r="F48" s="8"/>
      <c r="G48" s="130">
        <v>258</v>
      </c>
      <c r="H48" s="207" t="s">
        <v>92</v>
      </c>
    </row>
    <row r="49" spans="1:11" x14ac:dyDescent="0.3">
      <c r="A49" s="257" t="s">
        <v>42</v>
      </c>
      <c r="B49" s="283"/>
      <c r="C49" s="134">
        <v>13</v>
      </c>
      <c r="D49" s="8"/>
      <c r="E49" s="8"/>
      <c r="F49" s="8"/>
      <c r="G49" s="130">
        <v>366</v>
      </c>
      <c r="H49" s="207" t="s">
        <v>93</v>
      </c>
    </row>
    <row r="50" spans="1:11" x14ac:dyDescent="0.3">
      <c r="A50" s="257" t="s">
        <v>43</v>
      </c>
      <c r="B50" s="283"/>
      <c r="C50" s="134">
        <v>2</v>
      </c>
      <c r="D50" s="8"/>
      <c r="E50" s="8"/>
      <c r="F50" s="8"/>
      <c r="G50" s="130">
        <v>413</v>
      </c>
      <c r="H50" s="207" t="s">
        <v>97</v>
      </c>
    </row>
    <row r="51" spans="1:11" x14ac:dyDescent="0.3">
      <c r="A51" s="257" t="s">
        <v>44</v>
      </c>
      <c r="B51" s="283"/>
      <c r="C51" s="134">
        <v>18</v>
      </c>
      <c r="D51" s="8"/>
      <c r="E51" s="8"/>
      <c r="F51" s="8"/>
      <c r="G51" s="131">
        <v>504</v>
      </c>
      <c r="H51" s="208" t="s">
        <v>94</v>
      </c>
    </row>
    <row r="52" spans="1:11" ht="13.8" thickBot="1" x14ac:dyDescent="0.35">
      <c r="A52" s="255" t="s">
        <v>57</v>
      </c>
      <c r="B52" s="284"/>
      <c r="C52" s="134">
        <v>6</v>
      </c>
      <c r="D52" s="8"/>
      <c r="E52" s="8"/>
      <c r="F52" s="8"/>
      <c r="G52" s="132">
        <v>505</v>
      </c>
      <c r="H52" s="209" t="s">
        <v>113</v>
      </c>
    </row>
    <row r="53" spans="1:11" x14ac:dyDescent="0.3">
      <c r="A53" s="255" t="s">
        <v>45</v>
      </c>
      <c r="B53" s="284"/>
      <c r="C53" s="134">
        <v>11</v>
      </c>
      <c r="D53" s="8"/>
      <c r="E53" s="8"/>
      <c r="F53" s="8"/>
      <c r="G53" s="8"/>
      <c r="H53" s="8"/>
    </row>
    <row r="54" spans="1:11" x14ac:dyDescent="0.3">
      <c r="A54" s="257" t="s">
        <v>46</v>
      </c>
      <c r="B54" s="283"/>
      <c r="C54" s="134">
        <v>2</v>
      </c>
      <c r="D54" s="8"/>
      <c r="E54" s="8"/>
      <c r="F54" s="8"/>
      <c r="G54" s="8"/>
      <c r="H54" s="8"/>
    </row>
    <row r="55" spans="1:11" x14ac:dyDescent="0.3">
      <c r="A55" s="257" t="s">
        <v>47</v>
      </c>
      <c r="B55" s="283"/>
      <c r="C55" s="134">
        <v>32</v>
      </c>
      <c r="D55" s="8"/>
      <c r="E55" s="8"/>
      <c r="F55" s="8"/>
      <c r="G55" s="8"/>
      <c r="H55" s="8"/>
    </row>
    <row r="56" spans="1:11" x14ac:dyDescent="0.3">
      <c r="A56" s="257" t="s">
        <v>58</v>
      </c>
      <c r="B56" s="283"/>
      <c r="C56" s="134">
        <v>1</v>
      </c>
      <c r="D56" s="8"/>
      <c r="E56" s="8"/>
      <c r="F56" s="8"/>
      <c r="G56" s="8"/>
      <c r="H56" s="8"/>
    </row>
    <row r="57" spans="1:11" x14ac:dyDescent="0.3">
      <c r="A57" s="257" t="s">
        <v>50</v>
      </c>
      <c r="B57" s="283"/>
      <c r="C57" s="134">
        <v>76</v>
      </c>
      <c r="D57" s="8"/>
      <c r="E57" s="8"/>
      <c r="F57" s="8"/>
      <c r="G57" s="8"/>
      <c r="H57" s="8"/>
    </row>
    <row r="58" spans="1:11" x14ac:dyDescent="0.3">
      <c r="A58" s="257" t="s">
        <v>51</v>
      </c>
      <c r="B58" s="283"/>
      <c r="C58" s="134">
        <v>10</v>
      </c>
      <c r="D58" s="8"/>
      <c r="E58" s="8"/>
      <c r="F58" s="8"/>
      <c r="G58" s="8"/>
      <c r="H58" s="8"/>
    </row>
    <row r="59" spans="1:11" x14ac:dyDescent="0.3">
      <c r="A59" s="257" t="s">
        <v>52</v>
      </c>
      <c r="B59" s="283"/>
      <c r="C59" s="134">
        <v>34</v>
      </c>
      <c r="D59" s="8"/>
      <c r="E59" s="8"/>
      <c r="F59" s="8"/>
      <c r="G59" s="8"/>
      <c r="H59" s="8"/>
    </row>
    <row r="60" spans="1:11" x14ac:dyDescent="0.3">
      <c r="A60" s="257" t="s">
        <v>60</v>
      </c>
      <c r="B60" s="283"/>
      <c r="C60" s="134">
        <v>12</v>
      </c>
      <c r="D60" s="27"/>
      <c r="E60" s="8"/>
      <c r="F60" s="8"/>
      <c r="G60" s="27"/>
      <c r="H60" s="27"/>
      <c r="I60" s="27"/>
    </row>
    <row r="61" spans="1:11" x14ac:dyDescent="0.3">
      <c r="A61" s="255" t="s">
        <v>53</v>
      </c>
      <c r="B61" s="284"/>
      <c r="C61" s="134">
        <v>107</v>
      </c>
      <c r="D61" s="27"/>
      <c r="E61" s="8"/>
      <c r="F61" s="8"/>
      <c r="G61" s="27"/>
      <c r="H61" s="27"/>
      <c r="I61" s="27"/>
    </row>
    <row r="62" spans="1:11" x14ac:dyDescent="0.3">
      <c r="A62" s="255" t="s">
        <v>61</v>
      </c>
      <c r="B62" s="284"/>
      <c r="C62" s="134">
        <v>14</v>
      </c>
      <c r="D62" s="27"/>
      <c r="E62" s="8"/>
      <c r="F62" s="8"/>
      <c r="G62" s="27"/>
      <c r="H62" s="27"/>
      <c r="I62" s="27"/>
    </row>
    <row r="63" spans="1:11" x14ac:dyDescent="0.3">
      <c r="A63" s="255" t="s">
        <v>54</v>
      </c>
      <c r="B63" s="284"/>
      <c r="C63" s="134">
        <v>9</v>
      </c>
      <c r="D63" s="27"/>
      <c r="E63" s="8"/>
      <c r="F63" s="8"/>
      <c r="G63" s="28"/>
      <c r="H63" s="27"/>
      <c r="I63" s="27"/>
      <c r="J63" s="27"/>
      <c r="K63" s="27"/>
    </row>
    <row r="64" spans="1:11" x14ac:dyDescent="0.3">
      <c r="A64" s="255" t="s">
        <v>111</v>
      </c>
      <c r="B64" s="284"/>
      <c r="C64" s="134">
        <v>1</v>
      </c>
      <c r="D64" s="29"/>
      <c r="E64" s="8"/>
      <c r="F64" s="8"/>
      <c r="G64" s="30"/>
      <c r="H64" s="27"/>
      <c r="I64" s="27"/>
      <c r="J64" s="27"/>
      <c r="K64" s="27"/>
    </row>
    <row r="65" spans="1:11" ht="13.8" thickBot="1" x14ac:dyDescent="0.35">
      <c r="A65" s="308" t="s">
        <v>112</v>
      </c>
      <c r="B65" s="309"/>
      <c r="C65" s="210">
        <v>8</v>
      </c>
      <c r="D65" s="29"/>
      <c r="E65" s="8"/>
      <c r="F65" s="8"/>
      <c r="G65" s="30"/>
      <c r="H65" s="27"/>
      <c r="I65" s="27"/>
      <c r="J65" s="27"/>
      <c r="K65" s="27"/>
    </row>
    <row r="66" spans="1:11" ht="13.8" thickBot="1" x14ac:dyDescent="0.35">
      <c r="A66" s="270" t="s">
        <v>145</v>
      </c>
      <c r="B66" s="307"/>
      <c r="C66" s="211">
        <f>SUM(C43:C65)</f>
        <v>667</v>
      </c>
      <c r="D66" s="16"/>
      <c r="E66" s="8"/>
      <c r="F66" s="8"/>
      <c r="G66" s="27"/>
      <c r="H66" s="29"/>
      <c r="I66" s="29"/>
      <c r="J66" s="29"/>
      <c r="K66" s="28"/>
    </row>
    <row r="67" spans="1:11" x14ac:dyDescent="0.3">
      <c r="A67" s="8"/>
      <c r="B67" s="8"/>
      <c r="C67" s="31"/>
      <c r="D67" s="27"/>
      <c r="E67" s="8"/>
      <c r="F67" s="8"/>
      <c r="G67" s="27"/>
      <c r="H67" s="27"/>
      <c r="I67" s="27"/>
      <c r="J67" s="27"/>
      <c r="K67" s="27"/>
    </row>
    <row r="68" spans="1:11" x14ac:dyDescent="0.3">
      <c r="A68" s="8"/>
      <c r="B68" s="8"/>
      <c r="C68" s="33"/>
      <c r="D68" s="31"/>
      <c r="E68" s="31"/>
      <c r="F68" s="31"/>
      <c r="G68" s="31"/>
      <c r="H68" s="32"/>
    </row>
    <row r="69" spans="1:11" x14ac:dyDescent="0.3">
      <c r="A69" s="31"/>
      <c r="B69" s="31"/>
      <c r="C69" s="33"/>
      <c r="D69" s="33"/>
      <c r="E69" s="33"/>
      <c r="F69" s="33"/>
      <c r="G69" s="33"/>
      <c r="H69" s="32"/>
    </row>
    <row r="70" spans="1:11" x14ac:dyDescent="0.3">
      <c r="A70" s="33"/>
      <c r="B70" s="33"/>
      <c r="C70" s="33"/>
      <c r="D70" s="33"/>
      <c r="E70" s="33"/>
      <c r="F70" s="33"/>
      <c r="G70" s="33"/>
      <c r="H70" s="32"/>
    </row>
    <row r="71" spans="1:11" x14ac:dyDescent="0.3">
      <c r="A71" s="33"/>
      <c r="B71" s="33"/>
      <c r="C71" s="32"/>
      <c r="D71" s="33"/>
      <c r="E71" s="33"/>
      <c r="F71" s="33"/>
      <c r="G71" s="33"/>
      <c r="H71" s="32"/>
    </row>
    <row r="72" spans="1:11" x14ac:dyDescent="0.3">
      <c r="A72" s="33"/>
      <c r="B72" s="33"/>
      <c r="C72" s="32"/>
      <c r="D72" s="32"/>
      <c r="E72" s="32"/>
      <c r="F72" s="32"/>
      <c r="G72" s="32"/>
      <c r="H72" s="32"/>
    </row>
    <row r="73" spans="1:11" x14ac:dyDescent="0.3">
      <c r="A73" s="18"/>
      <c r="B73" s="32"/>
      <c r="C73" s="32"/>
      <c r="D73" s="32"/>
      <c r="E73" s="32"/>
      <c r="F73" s="32"/>
      <c r="G73" s="32"/>
      <c r="H73" s="32"/>
    </row>
    <row r="74" spans="1:11" x14ac:dyDescent="0.3">
      <c r="A74" s="18"/>
      <c r="B74" s="32"/>
      <c r="C74" s="32"/>
      <c r="D74" s="32"/>
      <c r="E74" s="32"/>
      <c r="F74" s="32"/>
      <c r="G74" s="32"/>
      <c r="H74" s="32"/>
    </row>
    <row r="75" spans="1:11" x14ac:dyDescent="0.3">
      <c r="A75" s="18"/>
      <c r="B75" s="32"/>
      <c r="C75" s="32"/>
      <c r="D75" s="32"/>
      <c r="E75" s="32"/>
      <c r="F75" s="32"/>
      <c r="G75" s="32"/>
      <c r="H75" s="32"/>
    </row>
    <row r="76" spans="1:11" x14ac:dyDescent="0.3">
      <c r="A76" s="18"/>
      <c r="B76" s="32"/>
      <c r="C76" s="32"/>
      <c r="D76" s="32"/>
      <c r="E76" s="32"/>
      <c r="F76" s="32"/>
      <c r="G76" s="32"/>
      <c r="H76" s="32"/>
    </row>
    <row r="77" spans="1:11" x14ac:dyDescent="0.3">
      <c r="A77" s="18"/>
      <c r="B77" s="32"/>
      <c r="C77" s="32"/>
      <c r="D77" s="32"/>
      <c r="E77" s="32"/>
      <c r="F77" s="32"/>
      <c r="G77" s="32"/>
      <c r="H77" s="32"/>
    </row>
    <row r="78" spans="1:11" x14ac:dyDescent="0.3">
      <c r="A78" s="18"/>
      <c r="B78" s="32"/>
      <c r="C78" s="32"/>
      <c r="D78" s="32"/>
      <c r="E78" s="32"/>
      <c r="F78" s="32"/>
      <c r="G78" s="32"/>
      <c r="H78" s="32"/>
    </row>
    <row r="79" spans="1:11" x14ac:dyDescent="0.3">
      <c r="A79" s="18"/>
      <c r="B79" s="32"/>
      <c r="C79" s="32"/>
      <c r="D79" s="32"/>
      <c r="E79" s="32"/>
      <c r="F79" s="32"/>
      <c r="G79" s="32"/>
      <c r="H79" s="32"/>
    </row>
    <row r="80" spans="1:11" x14ac:dyDescent="0.3">
      <c r="A80" s="18"/>
      <c r="B80" s="32"/>
      <c r="D80" s="32"/>
      <c r="E80" s="32"/>
      <c r="F80" s="32"/>
      <c r="G80" s="32"/>
      <c r="H80" s="32"/>
    </row>
    <row r="81" spans="1:2" x14ac:dyDescent="0.3">
      <c r="A81" s="18"/>
      <c r="B81" s="32"/>
    </row>
  </sheetData>
  <mergeCells count="38">
    <mergeCell ref="A15:H15"/>
    <mergeCell ref="D1:H1"/>
    <mergeCell ref="F2:H3"/>
    <mergeCell ref="A4:H4"/>
    <mergeCell ref="A12:H12"/>
    <mergeCell ref="A2:A3"/>
    <mergeCell ref="B2:E3"/>
    <mergeCell ref="D39:H39"/>
    <mergeCell ref="A33:H33"/>
    <mergeCell ref="A40:A41"/>
    <mergeCell ref="A42:B42"/>
    <mergeCell ref="G42:H42"/>
    <mergeCell ref="A59:B59"/>
    <mergeCell ref="A60:B60"/>
    <mergeCell ref="A61:B61"/>
    <mergeCell ref="A66:B66"/>
    <mergeCell ref="A62:B62"/>
    <mergeCell ref="A63:B63"/>
    <mergeCell ref="A64:B64"/>
    <mergeCell ref="A65:B65"/>
    <mergeCell ref="A57:B57"/>
    <mergeCell ref="A58:B58"/>
    <mergeCell ref="A49:B49"/>
    <mergeCell ref="A50:B50"/>
    <mergeCell ref="A52:B52"/>
    <mergeCell ref="A54:B54"/>
    <mergeCell ref="A55:B55"/>
    <mergeCell ref="A56:B56"/>
    <mergeCell ref="B40:D41"/>
    <mergeCell ref="E40:H41"/>
    <mergeCell ref="A48:B48"/>
    <mergeCell ref="A51:B51"/>
    <mergeCell ref="A53:B53"/>
    <mergeCell ref="A47:B47"/>
    <mergeCell ref="A45:B45"/>
    <mergeCell ref="A43:B43"/>
    <mergeCell ref="A44:B44"/>
    <mergeCell ref="A46:B46"/>
  </mergeCells>
  <pageMargins left="0.25" right="0.25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4FF5E-D948-44CD-B161-D80F8DE9329A}">
  <dimension ref="A1:U83"/>
  <sheetViews>
    <sheetView view="pageBreakPreview" topLeftCell="A58" zoomScale="150" zoomScaleNormal="100" zoomScaleSheetLayoutView="150" workbookViewId="0">
      <selection activeCell="A63" sqref="A63:B63"/>
    </sheetView>
  </sheetViews>
  <sheetFormatPr defaultColWidth="9.109375" defaultRowHeight="13.2" x14ac:dyDescent="0.3"/>
  <cols>
    <col min="1" max="1" width="31.109375" style="34" customWidth="1"/>
    <col min="2" max="2" width="10.88671875" style="35" customWidth="1"/>
    <col min="3" max="3" width="9.88671875" style="35" customWidth="1"/>
    <col min="4" max="5" width="10" style="35" customWidth="1"/>
    <col min="6" max="6" width="10.33203125" style="35" customWidth="1"/>
    <col min="7" max="8" width="9.88671875" style="35" customWidth="1"/>
    <col min="9" max="16384" width="9.109375" style="8"/>
  </cols>
  <sheetData>
    <row r="1" spans="1:14" s="1" customFormat="1" ht="57.75" customHeight="1" thickBot="1" x14ac:dyDescent="0.35">
      <c r="A1" s="37"/>
      <c r="B1" s="38"/>
      <c r="C1" s="39"/>
      <c r="D1" s="276" t="s">
        <v>0</v>
      </c>
      <c r="E1" s="276"/>
      <c r="F1" s="276"/>
      <c r="G1" s="276"/>
      <c r="H1" s="277"/>
      <c r="I1" s="2"/>
    </row>
    <row r="2" spans="1:14" s="1" customFormat="1" ht="14.7" customHeight="1" x14ac:dyDescent="0.3">
      <c r="A2" s="351" t="s">
        <v>117</v>
      </c>
      <c r="B2" s="353" t="s">
        <v>118</v>
      </c>
      <c r="C2" s="354"/>
      <c r="D2" s="355"/>
      <c r="E2" s="359" t="s">
        <v>119</v>
      </c>
      <c r="F2" s="360"/>
      <c r="G2" s="360"/>
      <c r="H2" s="361"/>
      <c r="I2" s="3"/>
    </row>
    <row r="3" spans="1:14" s="1" customFormat="1" ht="56.25" customHeight="1" thickBot="1" x14ac:dyDescent="0.35">
      <c r="A3" s="352"/>
      <c r="B3" s="356"/>
      <c r="C3" s="357"/>
      <c r="D3" s="358"/>
      <c r="E3" s="362"/>
      <c r="F3" s="363"/>
      <c r="G3" s="363"/>
      <c r="H3" s="364"/>
      <c r="I3" s="3"/>
    </row>
    <row r="4" spans="1:14" s="171" customFormat="1" ht="16.5" customHeight="1" thickBot="1" x14ac:dyDescent="0.45">
      <c r="A4" s="278" t="s">
        <v>146</v>
      </c>
      <c r="B4" s="279"/>
      <c r="C4" s="279"/>
      <c r="D4" s="279"/>
      <c r="E4" s="279"/>
      <c r="F4" s="279"/>
      <c r="G4" s="279"/>
      <c r="H4" s="280"/>
      <c r="I4" s="170"/>
    </row>
    <row r="5" spans="1:14" s="88" customFormat="1" ht="27" thickBot="1" x14ac:dyDescent="0.35">
      <c r="A5" s="83" t="s">
        <v>1</v>
      </c>
      <c r="B5" s="84" t="s">
        <v>128</v>
      </c>
      <c r="C5" s="85" t="s">
        <v>3</v>
      </c>
      <c r="D5" s="85" t="s">
        <v>4</v>
      </c>
      <c r="E5" s="85" t="s">
        <v>5</v>
      </c>
      <c r="F5" s="85" t="s">
        <v>6</v>
      </c>
      <c r="G5" s="85" t="s">
        <v>129</v>
      </c>
      <c r="H5" s="86" t="s">
        <v>7</v>
      </c>
      <c r="I5" s="87"/>
    </row>
    <row r="6" spans="1:14" x14ac:dyDescent="0.3">
      <c r="A6" s="5" t="s">
        <v>8</v>
      </c>
      <c r="B6" s="6">
        <v>85</v>
      </c>
      <c r="C6" s="6">
        <v>31</v>
      </c>
      <c r="D6" s="6">
        <v>24</v>
      </c>
      <c r="E6" s="6">
        <v>27</v>
      </c>
      <c r="F6" s="6">
        <v>85</v>
      </c>
      <c r="G6" s="6">
        <v>30</v>
      </c>
      <c r="H6" s="7">
        <v>52</v>
      </c>
    </row>
    <row r="7" spans="1:14" x14ac:dyDescent="0.3">
      <c r="A7" s="9" t="s">
        <v>9</v>
      </c>
      <c r="B7" s="10">
        <v>97.74</v>
      </c>
      <c r="C7" s="10">
        <v>30.88</v>
      </c>
      <c r="D7" s="10">
        <v>27.56</v>
      </c>
      <c r="E7" s="10">
        <v>35.79</v>
      </c>
      <c r="F7" s="10">
        <v>76.58</v>
      </c>
      <c r="G7" s="10">
        <v>37.89</v>
      </c>
      <c r="H7" s="81">
        <v>70.5</v>
      </c>
    </row>
    <row r="8" spans="1:14" ht="13.8" thickBot="1" x14ac:dyDescent="0.35">
      <c r="A8" s="11" t="s">
        <v>10</v>
      </c>
      <c r="B8" s="12">
        <f>B7-85</f>
        <v>12.739999999999995</v>
      </c>
      <c r="C8" s="13">
        <f>C7-31</f>
        <v>-0.12000000000000099</v>
      </c>
      <c r="D8" s="12">
        <f>D7-24</f>
        <v>3.5599999999999987</v>
      </c>
      <c r="E8" s="12">
        <f>E7-27</f>
        <v>8.7899999999999991</v>
      </c>
      <c r="F8" s="13">
        <f>F7-85</f>
        <v>-8.4200000000000017</v>
      </c>
      <c r="G8" s="12">
        <f>G7-30</f>
        <v>7.8900000000000006</v>
      </c>
      <c r="H8" s="82">
        <v>18.5</v>
      </c>
    </row>
    <row r="9" spans="1:14" ht="13.8" thickBot="1" x14ac:dyDescent="0.35">
      <c r="A9" s="89"/>
      <c r="B9" s="14"/>
      <c r="C9" s="14"/>
      <c r="D9" s="14"/>
      <c r="E9" s="14"/>
      <c r="F9" s="14"/>
      <c r="G9" s="14"/>
      <c r="H9" s="90"/>
    </row>
    <row r="10" spans="1:14" s="35" customFormat="1" x14ac:dyDescent="0.3">
      <c r="A10" s="91" t="s">
        <v>98</v>
      </c>
      <c r="B10" s="91">
        <v>25</v>
      </c>
      <c r="C10" s="91">
        <v>0</v>
      </c>
      <c r="D10" s="91">
        <v>0</v>
      </c>
      <c r="E10" s="91">
        <v>0</v>
      </c>
      <c r="F10" s="91">
        <v>75</v>
      </c>
      <c r="G10" s="91">
        <v>25</v>
      </c>
      <c r="H10" s="92">
        <v>63</v>
      </c>
      <c r="J10" s="32"/>
      <c r="K10" s="70"/>
      <c r="L10" s="33"/>
      <c r="M10" s="33"/>
      <c r="N10" s="33"/>
    </row>
    <row r="11" spans="1:14" s="35" customFormat="1" ht="13.8" thickBot="1" x14ac:dyDescent="0.35">
      <c r="A11" s="93" t="s">
        <v>10</v>
      </c>
      <c r="B11" s="94">
        <f>B10-85</f>
        <v>-60</v>
      </c>
      <c r="C11" s="94">
        <f>C10-31</f>
        <v>-31</v>
      </c>
      <c r="D11" s="94">
        <f>D10-24</f>
        <v>-24</v>
      </c>
      <c r="E11" s="94">
        <f>E10-27</f>
        <v>-27</v>
      </c>
      <c r="F11" s="94">
        <f>F10-85</f>
        <v>-10</v>
      </c>
      <c r="G11" s="94">
        <f>G10-30</f>
        <v>-5</v>
      </c>
      <c r="H11" s="95">
        <f>H10-52</f>
        <v>11</v>
      </c>
      <c r="J11" s="32"/>
      <c r="K11" s="70"/>
      <c r="L11" s="33"/>
      <c r="M11" s="33"/>
      <c r="N11" s="33"/>
    </row>
    <row r="12" spans="1:14" s="123" customFormat="1" ht="13.8" thickBot="1" x14ac:dyDescent="0.35">
      <c r="A12" s="348"/>
      <c r="B12" s="349"/>
      <c r="C12" s="349"/>
      <c r="D12" s="349"/>
      <c r="E12" s="349"/>
      <c r="F12" s="349"/>
      <c r="G12" s="349"/>
      <c r="H12" s="350"/>
      <c r="J12" s="32"/>
      <c r="K12" s="32"/>
      <c r="L12" s="32"/>
      <c r="M12" s="32"/>
      <c r="N12" s="32"/>
    </row>
    <row r="13" spans="1:14" s="35" customFormat="1" x14ac:dyDescent="0.3">
      <c r="A13" s="96" t="s">
        <v>99</v>
      </c>
      <c r="B13" s="159">
        <v>68</v>
      </c>
      <c r="C13" s="96">
        <v>17</v>
      </c>
      <c r="D13" s="96">
        <v>16</v>
      </c>
      <c r="E13" s="96">
        <v>24</v>
      </c>
      <c r="F13" s="96">
        <v>48</v>
      </c>
      <c r="G13" s="96">
        <v>22</v>
      </c>
      <c r="H13" s="97">
        <v>57</v>
      </c>
      <c r="J13" s="32"/>
      <c r="K13" s="70"/>
      <c r="L13" s="33"/>
      <c r="M13" s="33"/>
      <c r="N13" s="33"/>
    </row>
    <row r="14" spans="1:14" s="35" customFormat="1" ht="15.45" customHeight="1" thickBot="1" x14ac:dyDescent="0.35">
      <c r="A14" s="98" t="s">
        <v>10</v>
      </c>
      <c r="B14" s="99">
        <f t="shared" ref="B14:H14" si="0">B13-B6</f>
        <v>-17</v>
      </c>
      <c r="C14" s="99">
        <f t="shared" si="0"/>
        <v>-14</v>
      </c>
      <c r="D14" s="99">
        <f t="shared" si="0"/>
        <v>-8</v>
      </c>
      <c r="E14" s="99">
        <f t="shared" si="0"/>
        <v>-3</v>
      </c>
      <c r="F14" s="99">
        <f t="shared" si="0"/>
        <v>-37</v>
      </c>
      <c r="G14" s="99">
        <f t="shared" si="0"/>
        <v>-8</v>
      </c>
      <c r="H14" s="100">
        <f t="shared" si="0"/>
        <v>5</v>
      </c>
      <c r="J14" s="32"/>
      <c r="K14" s="70"/>
      <c r="L14" s="33"/>
      <c r="M14" s="33"/>
      <c r="N14" s="33"/>
    </row>
    <row r="15" spans="1:14" s="123" customFormat="1" ht="13.8" thickBot="1" x14ac:dyDescent="0.35">
      <c r="A15" s="348"/>
      <c r="B15" s="349"/>
      <c r="C15" s="349"/>
      <c r="D15" s="349"/>
      <c r="E15" s="349"/>
      <c r="F15" s="349"/>
      <c r="G15" s="349"/>
      <c r="H15" s="350"/>
      <c r="J15" s="32"/>
      <c r="K15" s="70"/>
      <c r="L15" s="33"/>
      <c r="M15" s="33"/>
      <c r="N15" s="33"/>
    </row>
    <row r="16" spans="1:14" s="35" customFormat="1" x14ac:dyDescent="0.3">
      <c r="A16" s="101" t="s">
        <v>13</v>
      </c>
      <c r="B16" s="101">
        <v>25</v>
      </c>
      <c r="C16" s="101">
        <v>0</v>
      </c>
      <c r="D16" s="101">
        <v>0</v>
      </c>
      <c r="E16" s="101">
        <v>0</v>
      </c>
      <c r="F16" s="101">
        <v>50</v>
      </c>
      <c r="G16" s="101">
        <v>25</v>
      </c>
      <c r="H16" s="102">
        <v>63</v>
      </c>
      <c r="J16" s="32"/>
      <c r="K16" s="70"/>
      <c r="L16" s="33"/>
      <c r="M16" s="33"/>
      <c r="N16" s="33"/>
    </row>
    <row r="17" spans="1:14" s="35" customFormat="1" ht="13.8" thickBot="1" x14ac:dyDescent="0.35">
      <c r="A17" s="103" t="s">
        <v>10</v>
      </c>
      <c r="B17" s="104">
        <f t="shared" ref="B17:H17" si="1">B16-B6</f>
        <v>-60</v>
      </c>
      <c r="C17" s="104">
        <f t="shared" si="1"/>
        <v>-31</v>
      </c>
      <c r="D17" s="104">
        <f t="shared" si="1"/>
        <v>-24</v>
      </c>
      <c r="E17" s="104">
        <f t="shared" si="1"/>
        <v>-27</v>
      </c>
      <c r="F17" s="104">
        <f t="shared" si="1"/>
        <v>-35</v>
      </c>
      <c r="G17" s="104">
        <f t="shared" si="1"/>
        <v>-5</v>
      </c>
      <c r="H17" s="105">
        <f t="shared" si="1"/>
        <v>11</v>
      </c>
      <c r="J17" s="32"/>
      <c r="K17" s="70"/>
      <c r="L17" s="33"/>
      <c r="M17" s="33"/>
      <c r="N17" s="33"/>
    </row>
    <row r="18" spans="1:14" s="123" customFormat="1" ht="13.8" thickBot="1" x14ac:dyDescent="0.35">
      <c r="A18" s="348"/>
      <c r="B18" s="349"/>
      <c r="C18" s="349"/>
      <c r="D18" s="349"/>
      <c r="E18" s="349"/>
      <c r="F18" s="349"/>
      <c r="G18" s="349"/>
      <c r="H18" s="350"/>
      <c r="J18" s="32"/>
      <c r="K18" s="70"/>
      <c r="L18" s="33"/>
      <c r="M18" s="33"/>
      <c r="N18" s="33"/>
    </row>
    <row r="19" spans="1:14" s="35" customFormat="1" x14ac:dyDescent="0.3">
      <c r="A19" s="106" t="s">
        <v>100</v>
      </c>
      <c r="B19" s="106">
        <v>86</v>
      </c>
      <c r="C19" s="106">
        <v>29</v>
      </c>
      <c r="D19" s="106">
        <v>14</v>
      </c>
      <c r="E19" s="106">
        <v>14</v>
      </c>
      <c r="F19" s="106">
        <v>29</v>
      </c>
      <c r="G19" s="106">
        <v>57</v>
      </c>
      <c r="H19" s="107">
        <v>50</v>
      </c>
      <c r="J19" s="32"/>
      <c r="K19" s="32"/>
      <c r="L19" s="32"/>
      <c r="M19" s="32"/>
      <c r="N19" s="32"/>
    </row>
    <row r="20" spans="1:14" s="35" customFormat="1" ht="13.8" thickBot="1" x14ac:dyDescent="0.35">
      <c r="A20" s="108" t="s">
        <v>10</v>
      </c>
      <c r="B20" s="108">
        <f t="shared" ref="B20:H20" si="2">B19-B6</f>
        <v>1</v>
      </c>
      <c r="C20" s="108">
        <f>C6-C19</f>
        <v>2</v>
      </c>
      <c r="D20" s="109">
        <f t="shared" si="2"/>
        <v>-10</v>
      </c>
      <c r="E20" s="109">
        <f t="shared" si="2"/>
        <v>-13</v>
      </c>
      <c r="F20" s="109">
        <f t="shared" si="2"/>
        <v>-56</v>
      </c>
      <c r="G20" s="108">
        <f t="shared" si="2"/>
        <v>27</v>
      </c>
      <c r="H20" s="160">
        <f t="shared" si="2"/>
        <v>-2</v>
      </c>
      <c r="J20" s="32"/>
      <c r="K20" s="275"/>
      <c r="L20" s="347"/>
      <c r="M20" s="347"/>
      <c r="N20" s="347"/>
    </row>
    <row r="21" spans="1:14" s="123" customFormat="1" ht="13.8" thickBot="1" x14ac:dyDescent="0.35">
      <c r="A21" s="122"/>
      <c r="B21" s="161"/>
      <c r="C21" s="161"/>
      <c r="D21" s="161"/>
      <c r="E21" s="161"/>
      <c r="F21" s="161"/>
      <c r="G21" s="161"/>
      <c r="H21" s="162"/>
      <c r="J21" s="32"/>
      <c r="K21" s="275"/>
      <c r="L21" s="347"/>
      <c r="M21" s="347"/>
      <c r="N21" s="347"/>
    </row>
    <row r="22" spans="1:14" s="35" customFormat="1" x14ac:dyDescent="0.3">
      <c r="A22" s="96" t="s">
        <v>15</v>
      </c>
      <c r="B22" s="96">
        <v>97</v>
      </c>
      <c r="C22" s="96">
        <v>7</v>
      </c>
      <c r="D22" s="96">
        <v>5</v>
      </c>
      <c r="E22" s="96">
        <v>11</v>
      </c>
      <c r="F22" s="96">
        <v>29</v>
      </c>
      <c r="G22" s="96">
        <v>13</v>
      </c>
      <c r="H22" s="97">
        <v>43</v>
      </c>
      <c r="J22" s="32"/>
      <c r="K22" s="275"/>
      <c r="L22" s="347"/>
      <c r="M22" s="347"/>
      <c r="N22" s="347"/>
    </row>
    <row r="23" spans="1:14" s="35" customFormat="1" ht="13.8" thickBot="1" x14ac:dyDescent="0.35">
      <c r="A23" s="98" t="s">
        <v>10</v>
      </c>
      <c r="B23" s="98">
        <f t="shared" ref="B23:H23" si="3">B22-B6</f>
        <v>12</v>
      </c>
      <c r="C23" s="99">
        <f t="shared" si="3"/>
        <v>-24</v>
      </c>
      <c r="D23" s="99">
        <f t="shared" si="3"/>
        <v>-19</v>
      </c>
      <c r="E23" s="99">
        <f t="shared" si="3"/>
        <v>-16</v>
      </c>
      <c r="F23" s="99">
        <f t="shared" si="3"/>
        <v>-56</v>
      </c>
      <c r="G23" s="99">
        <f t="shared" si="3"/>
        <v>-17</v>
      </c>
      <c r="H23" s="163">
        <f t="shared" si="3"/>
        <v>-9</v>
      </c>
      <c r="J23" s="32"/>
      <c r="K23" s="275"/>
      <c r="L23" s="347"/>
      <c r="M23" s="347"/>
      <c r="N23" s="347"/>
    </row>
    <row r="24" spans="1:14" s="141" customFormat="1" ht="13.8" thickBot="1" x14ac:dyDescent="0.35">
      <c r="A24" s="122"/>
      <c r="B24" s="161"/>
      <c r="C24" s="161"/>
      <c r="D24" s="161"/>
      <c r="E24" s="161"/>
      <c r="F24" s="161"/>
      <c r="G24" s="161"/>
      <c r="H24" s="162"/>
      <c r="J24" s="27"/>
      <c r="K24" s="254"/>
      <c r="L24" s="346"/>
      <c r="M24" s="346"/>
      <c r="N24" s="346"/>
    </row>
    <row r="25" spans="1:14" x14ac:dyDescent="0.3">
      <c r="A25" s="112" t="s">
        <v>16</v>
      </c>
      <c r="B25" s="112">
        <v>68</v>
      </c>
      <c r="C25" s="112">
        <v>27</v>
      </c>
      <c r="D25" s="112">
        <v>18</v>
      </c>
      <c r="E25" s="112">
        <v>29</v>
      </c>
      <c r="F25" s="112">
        <v>37</v>
      </c>
      <c r="G25" s="112">
        <v>96</v>
      </c>
      <c r="H25" s="113">
        <v>58</v>
      </c>
      <c r="J25" s="27"/>
      <c r="K25" s="254"/>
      <c r="L25" s="346"/>
      <c r="M25" s="346"/>
      <c r="N25" s="346"/>
    </row>
    <row r="26" spans="1:14" ht="13.8" thickBot="1" x14ac:dyDescent="0.35">
      <c r="A26" s="114" t="s">
        <v>10</v>
      </c>
      <c r="B26" s="115">
        <f t="shared" ref="B26:H26" si="4">B25-B6</f>
        <v>-17</v>
      </c>
      <c r="C26" s="115">
        <f t="shared" si="4"/>
        <v>-4</v>
      </c>
      <c r="D26" s="115">
        <f t="shared" si="4"/>
        <v>-6</v>
      </c>
      <c r="E26" s="114">
        <f t="shared" si="4"/>
        <v>2</v>
      </c>
      <c r="F26" s="115">
        <f t="shared" si="4"/>
        <v>-48</v>
      </c>
      <c r="G26" s="114">
        <f t="shared" si="4"/>
        <v>66</v>
      </c>
      <c r="H26" s="116">
        <f t="shared" si="4"/>
        <v>6</v>
      </c>
      <c r="J26" s="27"/>
      <c r="K26" s="254"/>
      <c r="L26" s="346"/>
      <c r="M26" s="346"/>
      <c r="N26" s="346"/>
    </row>
    <row r="27" spans="1:14" s="141" customFormat="1" ht="13.8" thickBot="1" x14ac:dyDescent="0.35">
      <c r="A27" s="122"/>
      <c r="B27" s="161"/>
      <c r="C27" s="161"/>
      <c r="D27" s="161"/>
      <c r="E27" s="161"/>
      <c r="F27" s="161"/>
      <c r="G27" s="161"/>
      <c r="H27" s="162"/>
      <c r="J27" s="27"/>
      <c r="K27" s="27"/>
      <c r="L27" s="27"/>
      <c r="M27" s="27"/>
      <c r="N27" s="27"/>
    </row>
    <row r="28" spans="1:14" x14ac:dyDescent="0.3">
      <c r="A28" s="117" t="s">
        <v>17</v>
      </c>
      <c r="B28" s="117">
        <v>68</v>
      </c>
      <c r="C28" s="117">
        <v>16</v>
      </c>
      <c r="D28" s="117">
        <v>17</v>
      </c>
      <c r="E28" s="117">
        <v>10</v>
      </c>
      <c r="F28" s="117">
        <v>40</v>
      </c>
      <c r="G28" s="117">
        <v>31</v>
      </c>
      <c r="H28" s="118">
        <v>57</v>
      </c>
      <c r="J28" s="27"/>
      <c r="K28" s="27"/>
      <c r="L28" s="27"/>
      <c r="M28" s="27"/>
      <c r="N28" s="27"/>
    </row>
    <row r="29" spans="1:14" ht="13.8" thickBot="1" x14ac:dyDescent="0.35">
      <c r="A29" s="119" t="s">
        <v>10</v>
      </c>
      <c r="B29" s="120">
        <f t="shared" ref="B29:H29" si="5">B28-B6</f>
        <v>-17</v>
      </c>
      <c r="C29" s="120">
        <f t="shared" si="5"/>
        <v>-15</v>
      </c>
      <c r="D29" s="120">
        <f t="shared" si="5"/>
        <v>-7</v>
      </c>
      <c r="E29" s="120">
        <f t="shared" si="5"/>
        <v>-17</v>
      </c>
      <c r="F29" s="120">
        <f t="shared" si="5"/>
        <v>-45</v>
      </c>
      <c r="G29" s="119">
        <f t="shared" si="5"/>
        <v>1</v>
      </c>
      <c r="H29" s="121">
        <f t="shared" si="5"/>
        <v>5</v>
      </c>
      <c r="J29" s="27"/>
      <c r="K29" s="27"/>
      <c r="L29" s="27"/>
      <c r="M29" s="27"/>
      <c r="N29" s="27"/>
    </row>
    <row r="30" spans="1:14" ht="13.8" thickBot="1" x14ac:dyDescent="0.35">
      <c r="A30" s="122"/>
      <c r="B30" s="123"/>
      <c r="C30" s="123"/>
      <c r="D30" s="123"/>
      <c r="E30" s="123"/>
      <c r="F30" s="123"/>
      <c r="G30" s="123"/>
      <c r="H30" s="124"/>
      <c r="J30" s="27"/>
      <c r="K30" s="27"/>
      <c r="L30" s="27"/>
      <c r="M30" s="27"/>
      <c r="N30" s="27"/>
    </row>
    <row r="31" spans="1:14" x14ac:dyDescent="0.3">
      <c r="A31" s="164" t="s">
        <v>18</v>
      </c>
      <c r="B31" s="164">
        <v>33</v>
      </c>
      <c r="C31" s="164">
        <v>0</v>
      </c>
      <c r="D31" s="164">
        <v>0</v>
      </c>
      <c r="E31" s="164">
        <v>0</v>
      </c>
      <c r="F31" s="164">
        <v>33</v>
      </c>
      <c r="G31" s="164">
        <v>33</v>
      </c>
      <c r="H31" s="165">
        <v>0</v>
      </c>
    </row>
    <row r="32" spans="1:14" ht="13.8" thickBot="1" x14ac:dyDescent="0.35">
      <c r="A32" s="166" t="s">
        <v>10</v>
      </c>
      <c r="B32" s="167">
        <f t="shared" ref="B32:H32" si="6">B31-B6</f>
        <v>-52</v>
      </c>
      <c r="C32" s="167">
        <f t="shared" si="6"/>
        <v>-31</v>
      </c>
      <c r="D32" s="167">
        <f t="shared" si="6"/>
        <v>-24</v>
      </c>
      <c r="E32" s="167">
        <f t="shared" si="6"/>
        <v>-27</v>
      </c>
      <c r="F32" s="167">
        <f t="shared" si="6"/>
        <v>-52</v>
      </c>
      <c r="G32" s="168">
        <f t="shared" si="6"/>
        <v>3</v>
      </c>
      <c r="H32" s="169">
        <f t="shared" si="6"/>
        <v>-52</v>
      </c>
    </row>
    <row r="33" spans="1:21" ht="13.8" thickBot="1" x14ac:dyDescent="0.35">
      <c r="A33" s="310" t="s">
        <v>19</v>
      </c>
      <c r="B33" s="311"/>
      <c r="C33" s="311"/>
      <c r="D33" s="311"/>
      <c r="E33" s="311"/>
      <c r="F33" s="311"/>
      <c r="G33" s="311"/>
      <c r="H33" s="312"/>
    </row>
    <row r="34" spans="1:21" s="1" customFormat="1" x14ac:dyDescent="0.3">
      <c r="A34" s="58"/>
      <c r="B34" s="59" t="s">
        <v>20</v>
      </c>
      <c r="C34" s="59" t="s">
        <v>21</v>
      </c>
      <c r="D34" s="59" t="s">
        <v>22</v>
      </c>
      <c r="E34" s="59" t="s">
        <v>23</v>
      </c>
      <c r="F34" s="59" t="s">
        <v>24</v>
      </c>
      <c r="G34" s="59" t="s">
        <v>25</v>
      </c>
      <c r="H34" s="60" t="s">
        <v>26</v>
      </c>
    </row>
    <row r="35" spans="1:21" s="128" customFormat="1" ht="28.2" customHeight="1" x14ac:dyDescent="0.3">
      <c r="A35" s="9" t="s">
        <v>132</v>
      </c>
      <c r="B35" s="126" t="s">
        <v>128</v>
      </c>
      <c r="C35" s="126" t="s">
        <v>27</v>
      </c>
      <c r="D35" s="126" t="s">
        <v>4</v>
      </c>
      <c r="E35" s="126" t="s">
        <v>5</v>
      </c>
      <c r="F35" s="126" t="s">
        <v>6</v>
      </c>
      <c r="G35" s="126" t="s">
        <v>133</v>
      </c>
      <c r="H35" s="127" t="s">
        <v>7</v>
      </c>
    </row>
    <row r="36" spans="1:21" s="1" customFormat="1" x14ac:dyDescent="0.3">
      <c r="A36" s="40" t="s">
        <v>8</v>
      </c>
      <c r="B36" s="25">
        <v>85</v>
      </c>
      <c r="C36" s="25">
        <v>31</v>
      </c>
      <c r="D36" s="25">
        <v>24</v>
      </c>
      <c r="E36" s="25">
        <v>27</v>
      </c>
      <c r="F36" s="25">
        <v>85</v>
      </c>
      <c r="G36" s="25">
        <v>30</v>
      </c>
      <c r="H36" s="41">
        <v>52</v>
      </c>
    </row>
    <row r="37" spans="1:21" x14ac:dyDescent="0.3">
      <c r="A37" s="42" t="s">
        <v>30</v>
      </c>
      <c r="B37" s="26">
        <v>96.632000000000005</v>
      </c>
      <c r="C37" s="26">
        <v>21.455000000000002</v>
      </c>
      <c r="D37" s="26">
        <v>18.197999999999997</v>
      </c>
      <c r="E37" s="26">
        <v>31.350999999999999</v>
      </c>
      <c r="F37" s="43">
        <v>80.213999999999999</v>
      </c>
      <c r="G37" s="43">
        <v>31.259000000000004</v>
      </c>
      <c r="H37" s="43">
        <v>72.421000000000006</v>
      </c>
    </row>
    <row r="38" spans="1:21" ht="13.8" thickBot="1" x14ac:dyDescent="0.35">
      <c r="A38" s="44" t="s">
        <v>31</v>
      </c>
      <c r="B38" s="53">
        <v>11.632000000000005</v>
      </c>
      <c r="C38" s="45">
        <v>-9.5449999999999982</v>
      </c>
      <c r="D38" s="45">
        <v>-5.8020000000000032</v>
      </c>
      <c r="E38" s="53">
        <v>4.3509999999999991</v>
      </c>
      <c r="F38" s="54">
        <v>-4.7860000000000014</v>
      </c>
      <c r="G38" s="61">
        <v>1.2590000000000039</v>
      </c>
      <c r="H38" s="61">
        <v>20.421000000000006</v>
      </c>
    </row>
    <row r="39" spans="1:21" s="48" customFormat="1" ht="15" x14ac:dyDescent="0.35">
      <c r="A39" s="49"/>
      <c r="B39" s="67"/>
      <c r="C39" s="68"/>
      <c r="D39" s="63"/>
      <c r="E39" s="64"/>
      <c r="F39" s="64"/>
      <c r="G39" s="64"/>
      <c r="H39" s="64"/>
      <c r="I39" s="64"/>
      <c r="J39" s="64"/>
      <c r="K39" s="64"/>
      <c r="L39" s="67"/>
      <c r="M39" s="65"/>
      <c r="N39" s="66"/>
      <c r="O39" s="66"/>
      <c r="P39" s="66"/>
      <c r="Q39" s="64"/>
      <c r="R39" s="65"/>
      <c r="S39" s="64"/>
      <c r="T39" s="64"/>
      <c r="U39" s="65"/>
    </row>
    <row r="40" spans="1:21" s="48" customFormat="1" ht="15" x14ac:dyDescent="0.35">
      <c r="A40" s="49"/>
      <c r="B40" s="50"/>
      <c r="C40" s="55"/>
      <c r="D40" s="56"/>
      <c r="E40" s="51"/>
      <c r="F40" s="51"/>
      <c r="G40" s="51"/>
      <c r="H40" s="51"/>
      <c r="I40" s="51"/>
      <c r="J40" s="51"/>
      <c r="K40" s="51"/>
      <c r="L40" s="50"/>
      <c r="M40" s="52"/>
      <c r="N40" s="57"/>
      <c r="O40" s="57"/>
      <c r="P40" s="57"/>
      <c r="Q40" s="51"/>
      <c r="R40" s="52"/>
      <c r="S40" s="51"/>
      <c r="T40" s="51"/>
      <c r="U40" s="52"/>
    </row>
    <row r="41" spans="1:21" s="48" customFormat="1" ht="15.6" thickBot="1" x14ac:dyDescent="0.4">
      <c r="A41" s="49"/>
      <c r="B41" s="50"/>
      <c r="C41" s="55"/>
      <c r="D41" s="56"/>
      <c r="E41" s="51"/>
      <c r="F41" s="51"/>
      <c r="G41" s="51"/>
      <c r="H41" s="51"/>
      <c r="I41" s="51"/>
      <c r="J41" s="51"/>
      <c r="K41" s="51"/>
      <c r="L41" s="50"/>
      <c r="M41" s="52"/>
      <c r="N41" s="57"/>
      <c r="O41" s="57"/>
      <c r="P41" s="57"/>
      <c r="Q41" s="51"/>
      <c r="R41" s="52"/>
      <c r="S41" s="51"/>
      <c r="T41" s="51"/>
      <c r="U41" s="52"/>
    </row>
    <row r="42" spans="1:21" s="1" customFormat="1" ht="57.75" customHeight="1" thickBot="1" x14ac:dyDescent="0.35">
      <c r="A42" s="37"/>
      <c r="B42" s="38"/>
      <c r="C42" s="39"/>
      <c r="D42" s="276" t="s">
        <v>0</v>
      </c>
      <c r="E42" s="276"/>
      <c r="F42" s="276"/>
      <c r="G42" s="276"/>
      <c r="H42" s="277"/>
      <c r="I42" s="2"/>
    </row>
    <row r="43" spans="1:21" s="1" customFormat="1" ht="14.7" customHeight="1" x14ac:dyDescent="0.3">
      <c r="A43" s="233" t="s">
        <v>117</v>
      </c>
      <c r="B43" s="235" t="s">
        <v>118</v>
      </c>
      <c r="C43" s="236"/>
      <c r="D43" s="237"/>
      <c r="E43" s="241" t="s">
        <v>119</v>
      </c>
      <c r="F43" s="242"/>
      <c r="G43" s="242"/>
      <c r="H43" s="243"/>
      <c r="I43" s="3"/>
    </row>
    <row r="44" spans="1:21" s="1" customFormat="1" ht="56.25" customHeight="1" thickBot="1" x14ac:dyDescent="0.35">
      <c r="A44" s="339"/>
      <c r="B44" s="340"/>
      <c r="C44" s="341"/>
      <c r="D44" s="240"/>
      <c r="E44" s="244"/>
      <c r="F44" s="245"/>
      <c r="G44" s="342"/>
      <c r="H44" s="343"/>
      <c r="I44" s="3"/>
    </row>
    <row r="45" spans="1:21" ht="34.950000000000003" customHeight="1" thickBot="1" x14ac:dyDescent="0.35">
      <c r="A45" s="262" t="s">
        <v>32</v>
      </c>
      <c r="B45" s="344"/>
      <c r="C45" s="183" t="s">
        <v>33</v>
      </c>
      <c r="D45" s="8"/>
      <c r="E45" s="8"/>
      <c r="F45" s="8"/>
      <c r="G45" s="262" t="s">
        <v>34</v>
      </c>
      <c r="H45" s="263"/>
    </row>
    <row r="46" spans="1:21" ht="15.6" thickBot="1" x14ac:dyDescent="0.4">
      <c r="A46" s="345" t="s">
        <v>37</v>
      </c>
      <c r="B46" s="345"/>
      <c r="C46" s="182">
        <v>34</v>
      </c>
      <c r="D46" s="36"/>
      <c r="E46" s="36"/>
      <c r="F46" s="36"/>
      <c r="G46" s="179" t="s">
        <v>35</v>
      </c>
      <c r="H46" s="180" t="s">
        <v>36</v>
      </c>
    </row>
    <row r="47" spans="1:21" ht="15" x14ac:dyDescent="0.35">
      <c r="A47" s="334" t="s">
        <v>38</v>
      </c>
      <c r="B47" s="334"/>
      <c r="C47" s="172">
        <v>3</v>
      </c>
      <c r="D47" s="36"/>
      <c r="E47" s="36"/>
      <c r="F47" s="36"/>
      <c r="G47" s="177">
        <v>234</v>
      </c>
      <c r="H47" s="178" t="s">
        <v>108</v>
      </c>
    </row>
    <row r="48" spans="1:21" ht="30" x14ac:dyDescent="0.35">
      <c r="A48" s="334" t="s">
        <v>40</v>
      </c>
      <c r="B48" s="334"/>
      <c r="C48" s="172">
        <v>55</v>
      </c>
      <c r="D48" s="36"/>
      <c r="E48" s="36"/>
      <c r="F48" s="36"/>
      <c r="G48" s="173">
        <v>235</v>
      </c>
      <c r="H48" s="174" t="s">
        <v>134</v>
      </c>
    </row>
    <row r="49" spans="1:9" ht="15" x14ac:dyDescent="0.35">
      <c r="A49" s="334" t="s">
        <v>41</v>
      </c>
      <c r="B49" s="334"/>
      <c r="C49" s="172">
        <v>38</v>
      </c>
      <c r="D49" s="36"/>
      <c r="E49" s="36"/>
      <c r="F49" s="36"/>
      <c r="G49" s="173">
        <v>247</v>
      </c>
      <c r="H49" s="174" t="s">
        <v>101</v>
      </c>
    </row>
    <row r="50" spans="1:9" ht="15" x14ac:dyDescent="0.35">
      <c r="A50" s="334" t="s">
        <v>62</v>
      </c>
      <c r="B50" s="334"/>
      <c r="C50" s="172">
        <v>17</v>
      </c>
      <c r="D50" s="36"/>
      <c r="E50" s="36"/>
      <c r="F50" s="36"/>
      <c r="G50" s="173">
        <v>248</v>
      </c>
      <c r="H50" s="174" t="s">
        <v>102</v>
      </c>
    </row>
    <row r="51" spans="1:9" ht="15" x14ac:dyDescent="0.35">
      <c r="A51" s="334" t="s">
        <v>42</v>
      </c>
      <c r="B51" s="334"/>
      <c r="C51" s="172">
        <v>3</v>
      </c>
      <c r="D51" s="36"/>
      <c r="E51" s="36"/>
      <c r="F51" s="36"/>
      <c r="G51" s="173">
        <v>249</v>
      </c>
      <c r="H51" s="174" t="s">
        <v>103</v>
      </c>
    </row>
    <row r="52" spans="1:9" ht="15" x14ac:dyDescent="0.35">
      <c r="A52" s="334" t="s">
        <v>43</v>
      </c>
      <c r="B52" s="334"/>
      <c r="C52" s="172">
        <v>2</v>
      </c>
      <c r="D52" s="36"/>
      <c r="E52" s="36"/>
      <c r="F52" s="36"/>
      <c r="G52" s="173">
        <v>250</v>
      </c>
      <c r="H52" s="174" t="s">
        <v>107</v>
      </c>
    </row>
    <row r="53" spans="1:9" ht="14.7" customHeight="1" x14ac:dyDescent="0.35">
      <c r="A53" s="336" t="s">
        <v>57</v>
      </c>
      <c r="B53" s="336"/>
      <c r="C53" s="172">
        <v>15</v>
      </c>
      <c r="D53" s="36"/>
      <c r="E53" s="36"/>
      <c r="F53" s="36"/>
      <c r="G53" s="173">
        <v>344</v>
      </c>
      <c r="H53" s="174" t="s">
        <v>104</v>
      </c>
    </row>
    <row r="54" spans="1:9" ht="15" x14ac:dyDescent="0.35">
      <c r="A54" s="334" t="s">
        <v>46</v>
      </c>
      <c r="B54" s="334"/>
      <c r="C54" s="172">
        <v>7</v>
      </c>
      <c r="D54" s="36"/>
      <c r="E54" s="36"/>
      <c r="F54" s="36"/>
      <c r="G54" s="173">
        <v>346</v>
      </c>
      <c r="H54" s="174" t="s">
        <v>105</v>
      </c>
    </row>
    <row r="55" spans="1:9" ht="15" x14ac:dyDescent="0.35">
      <c r="A55" s="334" t="s">
        <v>47</v>
      </c>
      <c r="B55" s="334"/>
      <c r="C55" s="172">
        <v>21</v>
      </c>
      <c r="D55" s="36"/>
      <c r="E55" s="36"/>
      <c r="F55" s="36"/>
      <c r="G55" s="173">
        <v>499</v>
      </c>
      <c r="H55" s="174" t="s">
        <v>106</v>
      </c>
    </row>
    <row r="56" spans="1:9" ht="15.6" thickBot="1" x14ac:dyDescent="0.4">
      <c r="A56" s="334" t="s">
        <v>48</v>
      </c>
      <c r="B56" s="334"/>
      <c r="C56" s="172">
        <v>2</v>
      </c>
      <c r="D56" s="36"/>
      <c r="E56" s="36"/>
      <c r="F56" s="36"/>
      <c r="G56" s="175">
        <v>508</v>
      </c>
      <c r="H56" s="176" t="s">
        <v>109</v>
      </c>
    </row>
    <row r="57" spans="1:9" ht="15" x14ac:dyDescent="0.35">
      <c r="A57" s="334" t="s">
        <v>50</v>
      </c>
      <c r="B57" s="334"/>
      <c r="C57" s="172">
        <v>29</v>
      </c>
      <c r="D57" s="36"/>
      <c r="E57" s="36"/>
      <c r="F57" s="36"/>
      <c r="G57" s="36"/>
      <c r="H57" s="36"/>
    </row>
    <row r="58" spans="1:9" ht="15" x14ac:dyDescent="0.35">
      <c r="A58" s="334" t="s">
        <v>51</v>
      </c>
      <c r="B58" s="334"/>
      <c r="C58" s="172">
        <v>10</v>
      </c>
      <c r="D58" s="36"/>
      <c r="E58" s="36"/>
      <c r="F58" s="36"/>
      <c r="G58" s="36"/>
      <c r="H58" s="36"/>
    </row>
    <row r="59" spans="1:9" ht="15" x14ac:dyDescent="0.35">
      <c r="A59" s="334" t="s">
        <v>52</v>
      </c>
      <c r="B59" s="334"/>
      <c r="C59" s="172">
        <v>2</v>
      </c>
      <c r="D59" s="36"/>
      <c r="E59" s="36"/>
      <c r="F59" s="36"/>
      <c r="G59" s="36"/>
      <c r="H59" s="36"/>
    </row>
    <row r="60" spans="1:9" ht="15" x14ac:dyDescent="0.35">
      <c r="A60" s="334" t="s">
        <v>60</v>
      </c>
      <c r="B60" s="334"/>
      <c r="C60" s="172">
        <v>9</v>
      </c>
      <c r="D60" s="36"/>
      <c r="E60" s="36"/>
      <c r="F60" s="36"/>
      <c r="G60" s="36"/>
      <c r="H60" s="36"/>
    </row>
    <row r="61" spans="1:9" ht="15" x14ac:dyDescent="0.35">
      <c r="A61" s="336" t="s">
        <v>53</v>
      </c>
      <c r="B61" s="336"/>
      <c r="C61" s="172">
        <v>23</v>
      </c>
      <c r="D61" s="36"/>
      <c r="E61" s="36"/>
      <c r="F61" s="36"/>
      <c r="G61" s="36"/>
      <c r="H61" s="36"/>
    </row>
    <row r="62" spans="1:9" ht="15.6" thickBot="1" x14ac:dyDescent="0.4">
      <c r="A62" s="335" t="s">
        <v>61</v>
      </c>
      <c r="B62" s="335"/>
      <c r="C62" s="181">
        <v>11</v>
      </c>
      <c r="D62" s="36"/>
      <c r="E62" s="36"/>
      <c r="F62" s="36"/>
      <c r="G62" s="36"/>
      <c r="H62" s="36"/>
    </row>
    <row r="63" spans="1:9" ht="15.6" thickBot="1" x14ac:dyDescent="0.4">
      <c r="A63" s="337" t="s">
        <v>147</v>
      </c>
      <c r="B63" s="338"/>
      <c r="C63" s="184">
        <f>SUM(C46:C62)</f>
        <v>281</v>
      </c>
      <c r="D63" s="48"/>
      <c r="E63" s="36"/>
      <c r="F63" s="36"/>
      <c r="G63" s="48"/>
      <c r="H63" s="48"/>
      <c r="I63" s="27"/>
    </row>
    <row r="64" spans="1:9" x14ac:dyDescent="0.3">
      <c r="A64" s="8"/>
      <c r="B64" s="8"/>
      <c r="C64" s="31"/>
      <c r="D64" s="27"/>
      <c r="E64" s="8"/>
      <c r="F64" s="8"/>
      <c r="G64" s="27"/>
      <c r="H64" s="27"/>
      <c r="I64" s="27"/>
    </row>
    <row r="65" spans="1:11" x14ac:dyDescent="0.3">
      <c r="A65" s="8"/>
      <c r="B65" s="8"/>
      <c r="C65" s="33"/>
      <c r="D65" s="27"/>
      <c r="E65" s="8"/>
      <c r="F65" s="8"/>
      <c r="G65" s="27"/>
      <c r="H65" s="27"/>
      <c r="I65" s="27"/>
    </row>
    <row r="66" spans="1:11" x14ac:dyDescent="0.3">
      <c r="A66" s="31"/>
      <c r="B66" s="31"/>
      <c r="C66" s="33"/>
      <c r="D66" s="27"/>
      <c r="E66" s="8"/>
      <c r="F66" s="8"/>
      <c r="G66" s="28"/>
      <c r="H66" s="27"/>
      <c r="I66" s="27"/>
      <c r="J66" s="27"/>
      <c r="K66" s="27"/>
    </row>
    <row r="67" spans="1:11" x14ac:dyDescent="0.3">
      <c r="A67" s="33"/>
      <c r="B67" s="33"/>
      <c r="C67" s="33"/>
      <c r="D67" s="29"/>
      <c r="E67" s="8"/>
      <c r="F67" s="8"/>
      <c r="G67" s="30"/>
      <c r="H67" s="27"/>
      <c r="I67" s="27"/>
      <c r="J67" s="27"/>
      <c r="K67" s="27"/>
    </row>
    <row r="68" spans="1:11" x14ac:dyDescent="0.3">
      <c r="A68" s="33"/>
      <c r="B68" s="33"/>
      <c r="C68" s="32"/>
      <c r="D68" s="29"/>
      <c r="E68" s="8"/>
      <c r="F68" s="8"/>
      <c r="G68" s="30"/>
      <c r="H68" s="27"/>
      <c r="I68" s="27"/>
      <c r="J68" s="27"/>
      <c r="K68" s="27"/>
    </row>
    <row r="69" spans="1:11" x14ac:dyDescent="0.3">
      <c r="A69" s="33"/>
      <c r="B69" s="33"/>
      <c r="C69" s="32"/>
      <c r="D69" s="16"/>
      <c r="E69" s="8"/>
      <c r="F69" s="8"/>
      <c r="G69" s="27"/>
      <c r="H69" s="29"/>
      <c r="I69" s="29"/>
      <c r="J69" s="29"/>
      <c r="K69" s="28"/>
    </row>
    <row r="70" spans="1:11" x14ac:dyDescent="0.3">
      <c r="A70" s="18"/>
      <c r="B70" s="32"/>
      <c r="C70" s="32"/>
      <c r="D70" s="27"/>
      <c r="E70" s="8"/>
      <c r="F70" s="8"/>
      <c r="G70" s="27"/>
      <c r="H70" s="27"/>
      <c r="I70" s="27"/>
      <c r="J70" s="27"/>
      <c r="K70" s="27"/>
    </row>
    <row r="71" spans="1:11" x14ac:dyDescent="0.3">
      <c r="A71" s="18"/>
      <c r="B71" s="32"/>
      <c r="C71" s="32"/>
      <c r="D71" s="31"/>
      <c r="E71" s="31"/>
      <c r="F71" s="31"/>
      <c r="G71" s="31"/>
      <c r="H71" s="32"/>
    </row>
    <row r="72" spans="1:11" x14ac:dyDescent="0.3">
      <c r="A72" s="18"/>
      <c r="B72" s="32"/>
      <c r="C72" s="32"/>
      <c r="D72" s="33"/>
      <c r="E72" s="33"/>
      <c r="F72" s="33"/>
      <c r="G72" s="33"/>
      <c r="H72" s="32"/>
    </row>
    <row r="73" spans="1:11" x14ac:dyDescent="0.3">
      <c r="A73" s="18"/>
      <c r="B73" s="32"/>
      <c r="C73" s="32"/>
      <c r="D73" s="33"/>
      <c r="E73" s="33"/>
      <c r="F73" s="33"/>
      <c r="G73" s="33"/>
      <c r="H73" s="32"/>
    </row>
    <row r="74" spans="1:11" x14ac:dyDescent="0.3">
      <c r="A74" s="18"/>
      <c r="B74" s="32"/>
      <c r="C74" s="32"/>
      <c r="D74" s="33"/>
      <c r="E74" s="33"/>
      <c r="F74" s="33"/>
      <c r="G74" s="33"/>
      <c r="H74" s="32"/>
    </row>
    <row r="75" spans="1:11" x14ac:dyDescent="0.3">
      <c r="A75" s="18"/>
      <c r="B75" s="32"/>
      <c r="C75" s="32"/>
      <c r="D75" s="32"/>
      <c r="E75" s="32"/>
      <c r="F75" s="32"/>
      <c r="G75" s="32"/>
      <c r="H75" s="32"/>
    </row>
    <row r="76" spans="1:11" x14ac:dyDescent="0.3">
      <c r="A76" s="18"/>
      <c r="B76" s="32"/>
      <c r="C76" s="32"/>
      <c r="D76" s="32"/>
      <c r="E76" s="32"/>
      <c r="F76" s="32"/>
      <c r="G76" s="32"/>
      <c r="H76" s="32"/>
    </row>
    <row r="77" spans="1:11" x14ac:dyDescent="0.3">
      <c r="A77" s="18"/>
      <c r="B77" s="32"/>
      <c r="D77" s="32"/>
      <c r="E77" s="32"/>
      <c r="F77" s="32"/>
      <c r="G77" s="32"/>
      <c r="H77" s="32"/>
    </row>
    <row r="78" spans="1:11" x14ac:dyDescent="0.3">
      <c r="A78" s="18"/>
      <c r="B78" s="32"/>
      <c r="D78" s="32"/>
      <c r="E78" s="32"/>
      <c r="F78" s="32"/>
      <c r="G78" s="32"/>
      <c r="H78" s="32"/>
    </row>
    <row r="79" spans="1:11" x14ac:dyDescent="0.3">
      <c r="D79" s="32"/>
      <c r="E79" s="32"/>
      <c r="F79" s="32"/>
      <c r="G79" s="32"/>
      <c r="H79" s="32"/>
    </row>
    <row r="80" spans="1:11" x14ac:dyDescent="0.3">
      <c r="D80" s="32"/>
      <c r="E80" s="32"/>
      <c r="F80" s="32"/>
      <c r="G80" s="32"/>
      <c r="H80" s="32"/>
    </row>
    <row r="81" spans="4:8" x14ac:dyDescent="0.3">
      <c r="D81" s="32"/>
      <c r="E81" s="32"/>
      <c r="F81" s="32"/>
      <c r="G81" s="32"/>
      <c r="H81" s="32"/>
    </row>
    <row r="82" spans="4:8" x14ac:dyDescent="0.3">
      <c r="D82" s="32"/>
      <c r="E82" s="32"/>
      <c r="F82" s="32"/>
      <c r="G82" s="32"/>
      <c r="H82" s="32"/>
    </row>
    <row r="83" spans="4:8" x14ac:dyDescent="0.3">
      <c r="D83" s="32"/>
      <c r="E83" s="32"/>
      <c r="F83" s="32"/>
      <c r="G83" s="32"/>
      <c r="H83" s="32"/>
    </row>
  </sheetData>
  <sortState ref="G47:H56">
    <sortCondition ref="G47:G56"/>
  </sortState>
  <mergeCells count="40">
    <mergeCell ref="K24:N24"/>
    <mergeCell ref="K25:N25"/>
    <mergeCell ref="K26:N26"/>
    <mergeCell ref="K23:N23"/>
    <mergeCell ref="D1:H1"/>
    <mergeCell ref="A4:H4"/>
    <mergeCell ref="A12:H12"/>
    <mergeCell ref="A2:A3"/>
    <mergeCell ref="B2:D3"/>
    <mergeCell ref="E2:H3"/>
    <mergeCell ref="A15:H15"/>
    <mergeCell ref="A18:H18"/>
    <mergeCell ref="K20:N20"/>
    <mergeCell ref="K21:N21"/>
    <mergeCell ref="K22:N22"/>
    <mergeCell ref="A49:B49"/>
    <mergeCell ref="D42:H42"/>
    <mergeCell ref="A33:H33"/>
    <mergeCell ref="A43:A44"/>
    <mergeCell ref="B43:D44"/>
    <mergeCell ref="E43:H44"/>
    <mergeCell ref="A45:B45"/>
    <mergeCell ref="G45:H45"/>
    <mergeCell ref="A46:B46"/>
    <mergeCell ref="A47:B47"/>
    <mergeCell ref="A48:B48"/>
    <mergeCell ref="A63:B63"/>
    <mergeCell ref="A51:B51"/>
    <mergeCell ref="A52:B52"/>
    <mergeCell ref="A53:B53"/>
    <mergeCell ref="A54:B54"/>
    <mergeCell ref="A55:B55"/>
    <mergeCell ref="A56:B56"/>
    <mergeCell ref="A50:B50"/>
    <mergeCell ref="A62:B62"/>
    <mergeCell ref="A57:B57"/>
    <mergeCell ref="A58:B58"/>
    <mergeCell ref="A59:B59"/>
    <mergeCell ref="A60:B60"/>
    <mergeCell ref="A61:B61"/>
  </mergeCells>
  <pageMargins left="0.25" right="0.25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Chanute</vt:lpstr>
      <vt:lpstr>Emporia</vt:lpstr>
      <vt:lpstr>Independence</vt:lpstr>
      <vt:lpstr>Pittsburg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Mercer</dc:creator>
  <cp:lastModifiedBy>Tierney Kirtdoll</cp:lastModifiedBy>
  <cp:lastPrinted>2021-12-17T00:40:19Z</cp:lastPrinted>
  <dcterms:created xsi:type="dcterms:W3CDTF">2021-12-16T21:24:35Z</dcterms:created>
  <dcterms:modified xsi:type="dcterms:W3CDTF">2022-01-07T16:40:37Z</dcterms:modified>
</cp:coreProperties>
</file>