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555" windowHeight="12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N31" i="1" l="1"/>
  <c r="P257" i="1" l="1"/>
  <c r="P250" i="1"/>
  <c r="P232" i="1"/>
  <c r="P227" i="1"/>
  <c r="P225" i="1"/>
  <c r="P222" i="1"/>
  <c r="P199" i="1"/>
  <c r="P163" i="1"/>
  <c r="P146" i="1"/>
  <c r="O272" i="1"/>
  <c r="P272" i="1" s="1"/>
  <c r="O257" i="1"/>
  <c r="O250" i="1"/>
  <c r="O232" i="1"/>
  <c r="O227" i="1"/>
  <c r="O225" i="1"/>
  <c r="O222" i="1"/>
  <c r="O199" i="1"/>
  <c r="O163" i="1"/>
  <c r="O146" i="1"/>
  <c r="O114" i="1"/>
  <c r="O97" i="1"/>
  <c r="O100" i="1"/>
  <c r="I272" i="1"/>
  <c r="I257" i="1"/>
  <c r="I250" i="1"/>
  <c r="I232" i="1"/>
  <c r="I227" i="1"/>
  <c r="I225" i="1"/>
  <c r="I222" i="1"/>
  <c r="I199" i="1"/>
  <c r="I185" i="1"/>
  <c r="I163" i="1"/>
  <c r="I146" i="1"/>
  <c r="I114" i="1"/>
  <c r="I97" i="1"/>
  <c r="H272" i="1"/>
  <c r="H257" i="1"/>
  <c r="H250" i="1"/>
  <c r="H232" i="1"/>
  <c r="H227" i="1"/>
  <c r="H225" i="1"/>
  <c r="H222" i="1"/>
  <c r="H199" i="1"/>
  <c r="H185" i="1"/>
  <c r="H163" i="1"/>
  <c r="H146" i="1"/>
  <c r="H114" i="1"/>
  <c r="H97" i="1"/>
  <c r="O35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6" i="1"/>
  <c r="P228" i="1"/>
  <c r="P229" i="1"/>
  <c r="P230" i="1"/>
  <c r="P231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1" i="1"/>
  <c r="P252" i="1"/>
  <c r="P253" i="1"/>
  <c r="P254" i="1"/>
  <c r="P255" i="1"/>
  <c r="P256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6" i="1"/>
  <c r="I228" i="1"/>
  <c r="I229" i="1"/>
  <c r="I230" i="1"/>
  <c r="I231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1" i="1"/>
  <c r="I252" i="1"/>
  <c r="I253" i="1"/>
  <c r="I254" i="1"/>
  <c r="I255" i="1"/>
  <c r="I256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3" i="1"/>
  <c r="O203" i="1"/>
  <c r="P290" i="1" l="1"/>
  <c r="N290" i="1"/>
  <c r="L290" i="1"/>
  <c r="K290" i="1"/>
  <c r="I290" i="1"/>
  <c r="G290" i="1"/>
  <c r="E290" i="1"/>
  <c r="D290" i="1"/>
  <c r="Q288" i="1"/>
  <c r="O288" i="1"/>
  <c r="M288" i="1"/>
  <c r="J288" i="1"/>
  <c r="H288" i="1"/>
  <c r="F288" i="1"/>
  <c r="Q287" i="1"/>
  <c r="O287" i="1"/>
  <c r="M287" i="1"/>
  <c r="J287" i="1"/>
  <c r="H287" i="1"/>
  <c r="F287" i="1"/>
  <c r="Q286" i="1"/>
  <c r="O286" i="1"/>
  <c r="M286" i="1"/>
  <c r="J286" i="1"/>
  <c r="H286" i="1"/>
  <c r="F286" i="1"/>
  <c r="Q285" i="1"/>
  <c r="O285" i="1"/>
  <c r="M285" i="1"/>
  <c r="J285" i="1"/>
  <c r="H285" i="1"/>
  <c r="F285" i="1"/>
  <c r="Q284" i="1"/>
  <c r="O284" i="1"/>
  <c r="M284" i="1"/>
  <c r="J284" i="1"/>
  <c r="H284" i="1"/>
  <c r="F284" i="1"/>
  <c r="Q283" i="1"/>
  <c r="O283" i="1"/>
  <c r="M283" i="1"/>
  <c r="J283" i="1"/>
  <c r="H283" i="1"/>
  <c r="F283" i="1"/>
  <c r="Q282" i="1"/>
  <c r="O282" i="1"/>
  <c r="M282" i="1"/>
  <c r="J282" i="1"/>
  <c r="H282" i="1"/>
  <c r="F282" i="1"/>
  <c r="Q281" i="1"/>
  <c r="O281" i="1"/>
  <c r="M281" i="1"/>
  <c r="J281" i="1"/>
  <c r="H281" i="1"/>
  <c r="F281" i="1"/>
  <c r="Q280" i="1"/>
  <c r="O280" i="1"/>
  <c r="M280" i="1"/>
  <c r="J280" i="1"/>
  <c r="H280" i="1"/>
  <c r="F280" i="1"/>
  <c r="Q279" i="1"/>
  <c r="O279" i="1"/>
  <c r="M279" i="1"/>
  <c r="J279" i="1"/>
  <c r="H279" i="1"/>
  <c r="F279" i="1"/>
  <c r="Q278" i="1"/>
  <c r="O278" i="1"/>
  <c r="M278" i="1"/>
  <c r="J278" i="1"/>
  <c r="H278" i="1"/>
  <c r="F278" i="1"/>
  <c r="Q277" i="1"/>
  <c r="O277" i="1"/>
  <c r="M277" i="1"/>
  <c r="J277" i="1"/>
  <c r="H277" i="1"/>
  <c r="F277" i="1"/>
  <c r="Q276" i="1"/>
  <c r="O276" i="1"/>
  <c r="M276" i="1"/>
  <c r="J276" i="1"/>
  <c r="H276" i="1"/>
  <c r="F276" i="1"/>
  <c r="Q275" i="1"/>
  <c r="O275" i="1"/>
  <c r="M275" i="1"/>
  <c r="J275" i="1"/>
  <c r="H275" i="1"/>
  <c r="F275" i="1"/>
  <c r="Q274" i="1"/>
  <c r="O274" i="1"/>
  <c r="M274" i="1"/>
  <c r="J274" i="1"/>
  <c r="H274" i="1"/>
  <c r="F274" i="1"/>
  <c r="Q273" i="1"/>
  <c r="O273" i="1"/>
  <c r="M273" i="1"/>
  <c r="J273" i="1"/>
  <c r="H273" i="1"/>
  <c r="F273" i="1"/>
  <c r="Q272" i="1"/>
  <c r="M272" i="1"/>
  <c r="J272" i="1"/>
  <c r="F272" i="1"/>
  <c r="Q271" i="1"/>
  <c r="O271" i="1"/>
  <c r="M271" i="1"/>
  <c r="J271" i="1"/>
  <c r="H271" i="1"/>
  <c r="F271" i="1"/>
  <c r="Q270" i="1"/>
  <c r="O270" i="1"/>
  <c r="M270" i="1"/>
  <c r="J270" i="1"/>
  <c r="H270" i="1"/>
  <c r="F270" i="1"/>
  <c r="Q269" i="1"/>
  <c r="O269" i="1"/>
  <c r="M269" i="1"/>
  <c r="J269" i="1"/>
  <c r="H269" i="1"/>
  <c r="F269" i="1"/>
  <c r="Q268" i="1"/>
  <c r="O268" i="1"/>
  <c r="M268" i="1"/>
  <c r="J268" i="1"/>
  <c r="H268" i="1"/>
  <c r="F268" i="1"/>
  <c r="Q267" i="1"/>
  <c r="O267" i="1"/>
  <c r="M267" i="1"/>
  <c r="J267" i="1"/>
  <c r="H267" i="1"/>
  <c r="F267" i="1"/>
  <c r="Q266" i="1"/>
  <c r="O266" i="1"/>
  <c r="M266" i="1"/>
  <c r="J266" i="1"/>
  <c r="H266" i="1"/>
  <c r="F266" i="1"/>
  <c r="Q265" i="1"/>
  <c r="O265" i="1"/>
  <c r="M265" i="1"/>
  <c r="J265" i="1"/>
  <c r="H265" i="1"/>
  <c r="F265" i="1"/>
  <c r="Q264" i="1"/>
  <c r="O264" i="1"/>
  <c r="M264" i="1"/>
  <c r="J264" i="1"/>
  <c r="H264" i="1"/>
  <c r="F264" i="1"/>
  <c r="Q263" i="1"/>
  <c r="O263" i="1"/>
  <c r="M263" i="1"/>
  <c r="J263" i="1"/>
  <c r="H263" i="1"/>
  <c r="F263" i="1"/>
  <c r="Q262" i="1"/>
  <c r="O262" i="1"/>
  <c r="M262" i="1"/>
  <c r="J262" i="1"/>
  <c r="H262" i="1"/>
  <c r="F262" i="1"/>
  <c r="Q261" i="1"/>
  <c r="O261" i="1"/>
  <c r="M261" i="1"/>
  <c r="J261" i="1"/>
  <c r="H261" i="1"/>
  <c r="F261" i="1"/>
  <c r="Q260" i="1"/>
  <c r="O260" i="1"/>
  <c r="M260" i="1"/>
  <c r="J260" i="1"/>
  <c r="H260" i="1"/>
  <c r="F260" i="1"/>
  <c r="Q259" i="1"/>
  <c r="O259" i="1"/>
  <c r="M259" i="1"/>
  <c r="J259" i="1"/>
  <c r="H259" i="1"/>
  <c r="F259" i="1"/>
  <c r="Q258" i="1"/>
  <c r="O258" i="1"/>
  <c r="M258" i="1"/>
  <c r="J258" i="1"/>
  <c r="H258" i="1"/>
  <c r="F258" i="1"/>
  <c r="Q257" i="1"/>
  <c r="M257" i="1"/>
  <c r="J257" i="1"/>
  <c r="F257" i="1"/>
  <c r="Q256" i="1"/>
  <c r="O256" i="1"/>
  <c r="M256" i="1"/>
  <c r="J256" i="1"/>
  <c r="H256" i="1"/>
  <c r="F256" i="1"/>
  <c r="Q255" i="1"/>
  <c r="O255" i="1"/>
  <c r="M255" i="1"/>
  <c r="J255" i="1"/>
  <c r="H255" i="1"/>
  <c r="F255" i="1"/>
  <c r="Q254" i="1"/>
  <c r="O254" i="1"/>
  <c r="M254" i="1"/>
  <c r="J254" i="1"/>
  <c r="H254" i="1"/>
  <c r="F254" i="1"/>
  <c r="Q253" i="1"/>
  <c r="O253" i="1"/>
  <c r="M253" i="1"/>
  <c r="J253" i="1"/>
  <c r="H253" i="1"/>
  <c r="F253" i="1"/>
  <c r="Q252" i="1"/>
  <c r="O252" i="1"/>
  <c r="M252" i="1"/>
  <c r="J252" i="1"/>
  <c r="H252" i="1"/>
  <c r="F252" i="1"/>
  <c r="Q251" i="1"/>
  <c r="O251" i="1"/>
  <c r="M251" i="1"/>
  <c r="J251" i="1"/>
  <c r="H251" i="1"/>
  <c r="F251" i="1"/>
  <c r="Q250" i="1"/>
  <c r="M250" i="1"/>
  <c r="J250" i="1"/>
  <c r="F250" i="1"/>
  <c r="Q249" i="1"/>
  <c r="O249" i="1"/>
  <c r="M249" i="1"/>
  <c r="J249" i="1"/>
  <c r="H249" i="1"/>
  <c r="F249" i="1"/>
  <c r="Q248" i="1"/>
  <c r="O248" i="1"/>
  <c r="M248" i="1"/>
  <c r="J248" i="1"/>
  <c r="H248" i="1"/>
  <c r="F248" i="1"/>
  <c r="Q247" i="1"/>
  <c r="O247" i="1"/>
  <c r="M247" i="1"/>
  <c r="J247" i="1"/>
  <c r="H247" i="1"/>
  <c r="F247" i="1"/>
  <c r="Q246" i="1"/>
  <c r="O246" i="1"/>
  <c r="M246" i="1"/>
  <c r="J246" i="1"/>
  <c r="H246" i="1"/>
  <c r="F246" i="1"/>
  <c r="Q245" i="1"/>
  <c r="O245" i="1"/>
  <c r="M245" i="1"/>
  <c r="J245" i="1"/>
  <c r="H245" i="1"/>
  <c r="F245" i="1"/>
  <c r="Q244" i="1"/>
  <c r="O244" i="1"/>
  <c r="M244" i="1"/>
  <c r="J244" i="1"/>
  <c r="H244" i="1"/>
  <c r="F244" i="1"/>
  <c r="Q243" i="1"/>
  <c r="O243" i="1"/>
  <c r="M243" i="1"/>
  <c r="J243" i="1"/>
  <c r="H243" i="1"/>
  <c r="F243" i="1"/>
  <c r="Q242" i="1"/>
  <c r="O242" i="1"/>
  <c r="M242" i="1"/>
  <c r="J242" i="1"/>
  <c r="H242" i="1"/>
  <c r="F242" i="1"/>
  <c r="Q241" i="1"/>
  <c r="O241" i="1"/>
  <c r="M241" i="1"/>
  <c r="J241" i="1"/>
  <c r="H241" i="1"/>
  <c r="F241" i="1"/>
  <c r="Q240" i="1"/>
  <c r="O240" i="1"/>
  <c r="M240" i="1"/>
  <c r="J240" i="1"/>
  <c r="H240" i="1"/>
  <c r="F240" i="1"/>
  <c r="Q239" i="1"/>
  <c r="O239" i="1"/>
  <c r="M239" i="1"/>
  <c r="J239" i="1"/>
  <c r="H239" i="1"/>
  <c r="F239" i="1"/>
  <c r="Q238" i="1"/>
  <c r="O238" i="1"/>
  <c r="M238" i="1"/>
  <c r="J238" i="1"/>
  <c r="H238" i="1"/>
  <c r="F238" i="1"/>
  <c r="Q237" i="1"/>
  <c r="O237" i="1"/>
  <c r="M237" i="1"/>
  <c r="J237" i="1"/>
  <c r="H237" i="1"/>
  <c r="F237" i="1"/>
  <c r="Q236" i="1"/>
  <c r="O236" i="1"/>
  <c r="M236" i="1"/>
  <c r="J236" i="1"/>
  <c r="H236" i="1"/>
  <c r="F236" i="1"/>
  <c r="Q235" i="1"/>
  <c r="O235" i="1"/>
  <c r="M235" i="1"/>
  <c r="J235" i="1"/>
  <c r="H235" i="1"/>
  <c r="F235" i="1"/>
  <c r="Q234" i="1"/>
  <c r="O234" i="1"/>
  <c r="M234" i="1"/>
  <c r="J234" i="1"/>
  <c r="H234" i="1"/>
  <c r="F234" i="1"/>
  <c r="Q233" i="1"/>
  <c r="O233" i="1"/>
  <c r="M233" i="1"/>
  <c r="J233" i="1"/>
  <c r="H233" i="1"/>
  <c r="F233" i="1"/>
  <c r="Q232" i="1"/>
  <c r="M232" i="1"/>
  <c r="J232" i="1"/>
  <c r="F232" i="1"/>
  <c r="Q231" i="1"/>
  <c r="O231" i="1"/>
  <c r="M231" i="1"/>
  <c r="J231" i="1"/>
  <c r="H231" i="1"/>
  <c r="F231" i="1"/>
  <c r="Q230" i="1"/>
  <c r="O230" i="1"/>
  <c r="M230" i="1"/>
  <c r="J230" i="1"/>
  <c r="H230" i="1"/>
  <c r="F230" i="1"/>
  <c r="Q229" i="1"/>
  <c r="O229" i="1"/>
  <c r="M229" i="1"/>
  <c r="J229" i="1"/>
  <c r="H229" i="1"/>
  <c r="F229" i="1"/>
  <c r="Q228" i="1"/>
  <c r="O228" i="1"/>
  <c r="M228" i="1"/>
  <c r="J228" i="1"/>
  <c r="H228" i="1"/>
  <c r="F228" i="1"/>
  <c r="Q227" i="1"/>
  <c r="M227" i="1"/>
  <c r="J227" i="1"/>
  <c r="F227" i="1"/>
  <c r="Q226" i="1"/>
  <c r="O226" i="1"/>
  <c r="M226" i="1"/>
  <c r="J226" i="1"/>
  <c r="H226" i="1"/>
  <c r="F226" i="1"/>
  <c r="Q225" i="1"/>
  <c r="M225" i="1"/>
  <c r="J225" i="1"/>
  <c r="F225" i="1"/>
  <c r="Q224" i="1"/>
  <c r="O224" i="1"/>
  <c r="M224" i="1"/>
  <c r="J224" i="1"/>
  <c r="H224" i="1"/>
  <c r="F224" i="1"/>
  <c r="Q223" i="1"/>
  <c r="O223" i="1"/>
  <c r="M223" i="1"/>
  <c r="J223" i="1"/>
  <c r="H223" i="1"/>
  <c r="F223" i="1"/>
  <c r="Q222" i="1"/>
  <c r="M222" i="1"/>
  <c r="J222" i="1"/>
  <c r="F222" i="1"/>
  <c r="Q221" i="1"/>
  <c r="O221" i="1"/>
  <c r="M221" i="1"/>
  <c r="J221" i="1"/>
  <c r="H221" i="1"/>
  <c r="F221" i="1"/>
  <c r="Q220" i="1"/>
  <c r="O220" i="1"/>
  <c r="M220" i="1"/>
  <c r="J220" i="1"/>
  <c r="H220" i="1"/>
  <c r="F220" i="1"/>
  <c r="Q219" i="1"/>
  <c r="O219" i="1"/>
  <c r="M219" i="1"/>
  <c r="J219" i="1"/>
  <c r="H219" i="1"/>
  <c r="F219" i="1"/>
  <c r="Q218" i="1"/>
  <c r="O218" i="1"/>
  <c r="M218" i="1"/>
  <c r="J218" i="1"/>
  <c r="H218" i="1"/>
  <c r="F218" i="1"/>
  <c r="Q217" i="1"/>
  <c r="O217" i="1"/>
  <c r="M217" i="1"/>
  <c r="J217" i="1"/>
  <c r="H217" i="1"/>
  <c r="F217" i="1"/>
  <c r="Q216" i="1"/>
  <c r="O216" i="1"/>
  <c r="M216" i="1"/>
  <c r="J216" i="1"/>
  <c r="H216" i="1"/>
  <c r="F216" i="1"/>
  <c r="Q215" i="1"/>
  <c r="O215" i="1"/>
  <c r="M215" i="1"/>
  <c r="J215" i="1"/>
  <c r="H215" i="1"/>
  <c r="F215" i="1"/>
  <c r="R214" i="1"/>
  <c r="O214" i="1"/>
  <c r="M214" i="1"/>
  <c r="H214" i="1"/>
  <c r="F214" i="1"/>
  <c r="Q213" i="1"/>
  <c r="O213" i="1"/>
  <c r="M213" i="1"/>
  <c r="J213" i="1"/>
  <c r="H213" i="1"/>
  <c r="F213" i="1"/>
  <c r="Q212" i="1"/>
  <c r="O212" i="1"/>
  <c r="M212" i="1"/>
  <c r="J212" i="1"/>
  <c r="H212" i="1"/>
  <c r="F212" i="1"/>
  <c r="Q211" i="1"/>
  <c r="O211" i="1"/>
  <c r="M211" i="1"/>
  <c r="J211" i="1"/>
  <c r="H211" i="1"/>
  <c r="F211" i="1"/>
  <c r="Q210" i="1"/>
  <c r="O210" i="1"/>
  <c r="M210" i="1"/>
  <c r="J210" i="1"/>
  <c r="H210" i="1"/>
  <c r="F210" i="1"/>
  <c r="Q209" i="1"/>
  <c r="O209" i="1"/>
  <c r="M209" i="1"/>
  <c r="J209" i="1"/>
  <c r="H209" i="1"/>
  <c r="F209" i="1"/>
  <c r="Q208" i="1"/>
  <c r="O208" i="1"/>
  <c r="M208" i="1"/>
  <c r="J208" i="1"/>
  <c r="H208" i="1"/>
  <c r="F208" i="1"/>
  <c r="Q207" i="1"/>
  <c r="O207" i="1"/>
  <c r="M207" i="1"/>
  <c r="J207" i="1"/>
  <c r="H207" i="1"/>
  <c r="F207" i="1"/>
  <c r="Q206" i="1"/>
  <c r="O206" i="1"/>
  <c r="M206" i="1"/>
  <c r="J206" i="1"/>
  <c r="H206" i="1"/>
  <c r="F206" i="1"/>
  <c r="Q205" i="1"/>
  <c r="O205" i="1"/>
  <c r="M205" i="1"/>
  <c r="J205" i="1"/>
  <c r="H205" i="1"/>
  <c r="F205" i="1"/>
  <c r="Q204" i="1"/>
  <c r="O204" i="1"/>
  <c r="M204" i="1"/>
  <c r="J204" i="1"/>
  <c r="H204" i="1"/>
  <c r="F204" i="1"/>
  <c r="Q203" i="1"/>
  <c r="M203" i="1"/>
  <c r="J203" i="1"/>
  <c r="H203" i="1"/>
  <c r="F203" i="1"/>
  <c r="Q202" i="1"/>
  <c r="O202" i="1"/>
  <c r="M202" i="1"/>
  <c r="J202" i="1"/>
  <c r="H202" i="1"/>
  <c r="F202" i="1"/>
  <c r="Q201" i="1"/>
  <c r="O201" i="1"/>
  <c r="M201" i="1"/>
  <c r="J201" i="1"/>
  <c r="H201" i="1"/>
  <c r="F201" i="1"/>
  <c r="Q200" i="1"/>
  <c r="O200" i="1"/>
  <c r="M200" i="1"/>
  <c r="J200" i="1"/>
  <c r="H200" i="1"/>
  <c r="F200" i="1"/>
  <c r="Q199" i="1"/>
  <c r="M199" i="1"/>
  <c r="J199" i="1"/>
  <c r="F199" i="1"/>
  <c r="Q198" i="1"/>
  <c r="O198" i="1"/>
  <c r="M198" i="1"/>
  <c r="J198" i="1"/>
  <c r="H198" i="1"/>
  <c r="F198" i="1"/>
  <c r="Q197" i="1"/>
  <c r="O197" i="1"/>
  <c r="M197" i="1"/>
  <c r="J197" i="1"/>
  <c r="H197" i="1"/>
  <c r="F197" i="1"/>
  <c r="Q196" i="1"/>
  <c r="O196" i="1"/>
  <c r="M196" i="1"/>
  <c r="J196" i="1"/>
  <c r="H196" i="1"/>
  <c r="F196" i="1"/>
  <c r="Q195" i="1"/>
  <c r="O195" i="1"/>
  <c r="M195" i="1"/>
  <c r="J195" i="1"/>
  <c r="H195" i="1"/>
  <c r="F195" i="1"/>
  <c r="Q194" i="1"/>
  <c r="O194" i="1"/>
  <c r="M194" i="1"/>
  <c r="J194" i="1"/>
  <c r="H194" i="1"/>
  <c r="F194" i="1"/>
  <c r="Q193" i="1"/>
  <c r="O193" i="1"/>
  <c r="M193" i="1"/>
  <c r="J193" i="1"/>
  <c r="H193" i="1"/>
  <c r="F193" i="1"/>
  <c r="Q192" i="1"/>
  <c r="O192" i="1"/>
  <c r="M192" i="1"/>
  <c r="J192" i="1"/>
  <c r="H192" i="1"/>
  <c r="F192" i="1"/>
  <c r="Q191" i="1"/>
  <c r="O191" i="1"/>
  <c r="M191" i="1"/>
  <c r="J191" i="1"/>
  <c r="H191" i="1"/>
  <c r="F191" i="1"/>
  <c r="Q190" i="1"/>
  <c r="O190" i="1"/>
  <c r="M190" i="1"/>
  <c r="J190" i="1"/>
  <c r="H190" i="1"/>
  <c r="F190" i="1"/>
  <c r="Q189" i="1"/>
  <c r="O189" i="1"/>
  <c r="M189" i="1"/>
  <c r="J189" i="1"/>
  <c r="H189" i="1"/>
  <c r="F189" i="1"/>
  <c r="Q188" i="1"/>
  <c r="O188" i="1"/>
  <c r="M188" i="1"/>
  <c r="J188" i="1"/>
  <c r="H188" i="1"/>
  <c r="F188" i="1"/>
  <c r="Q187" i="1"/>
  <c r="O187" i="1"/>
  <c r="M187" i="1"/>
  <c r="J187" i="1"/>
  <c r="H187" i="1"/>
  <c r="F187" i="1"/>
  <c r="Q186" i="1"/>
  <c r="O186" i="1"/>
  <c r="M186" i="1"/>
  <c r="J186" i="1"/>
  <c r="H186" i="1"/>
  <c r="F186" i="1"/>
  <c r="Q185" i="1"/>
  <c r="O185" i="1"/>
  <c r="M185" i="1"/>
  <c r="J185" i="1"/>
  <c r="F185" i="1"/>
  <c r="Q184" i="1"/>
  <c r="O184" i="1"/>
  <c r="M184" i="1"/>
  <c r="J184" i="1"/>
  <c r="H184" i="1"/>
  <c r="F184" i="1"/>
  <c r="Q183" i="1"/>
  <c r="O183" i="1"/>
  <c r="M183" i="1"/>
  <c r="J183" i="1"/>
  <c r="H183" i="1"/>
  <c r="F183" i="1"/>
  <c r="Q182" i="1"/>
  <c r="O182" i="1"/>
  <c r="M182" i="1"/>
  <c r="J182" i="1"/>
  <c r="H182" i="1"/>
  <c r="F182" i="1"/>
  <c r="Q181" i="1"/>
  <c r="O181" i="1"/>
  <c r="M181" i="1"/>
  <c r="J181" i="1"/>
  <c r="H181" i="1"/>
  <c r="F181" i="1"/>
  <c r="Q180" i="1"/>
  <c r="O180" i="1"/>
  <c r="M180" i="1"/>
  <c r="J180" i="1"/>
  <c r="H180" i="1"/>
  <c r="F180" i="1"/>
  <c r="Q179" i="1"/>
  <c r="O179" i="1"/>
  <c r="M179" i="1"/>
  <c r="J179" i="1"/>
  <c r="H179" i="1"/>
  <c r="F179" i="1"/>
  <c r="Q178" i="1"/>
  <c r="O178" i="1"/>
  <c r="M178" i="1"/>
  <c r="J178" i="1"/>
  <c r="H178" i="1"/>
  <c r="F178" i="1"/>
  <c r="Q177" i="1"/>
  <c r="O177" i="1"/>
  <c r="M177" i="1"/>
  <c r="J177" i="1"/>
  <c r="H177" i="1"/>
  <c r="F177" i="1"/>
  <c r="Q176" i="1"/>
  <c r="O176" i="1"/>
  <c r="M176" i="1"/>
  <c r="J176" i="1"/>
  <c r="H176" i="1"/>
  <c r="F176" i="1"/>
  <c r="Q175" i="1"/>
  <c r="O175" i="1"/>
  <c r="M175" i="1"/>
  <c r="J175" i="1"/>
  <c r="H175" i="1"/>
  <c r="F175" i="1"/>
  <c r="Q174" i="1"/>
  <c r="O174" i="1"/>
  <c r="M174" i="1"/>
  <c r="J174" i="1"/>
  <c r="H174" i="1"/>
  <c r="F174" i="1"/>
  <c r="Q173" i="1"/>
  <c r="O173" i="1"/>
  <c r="M173" i="1"/>
  <c r="J173" i="1"/>
  <c r="H173" i="1"/>
  <c r="F173" i="1"/>
  <c r="Q172" i="1"/>
  <c r="O172" i="1"/>
  <c r="M172" i="1"/>
  <c r="J172" i="1"/>
  <c r="H172" i="1"/>
  <c r="F172" i="1"/>
  <c r="Q171" i="1"/>
  <c r="O171" i="1"/>
  <c r="M171" i="1"/>
  <c r="J171" i="1"/>
  <c r="H171" i="1"/>
  <c r="F171" i="1"/>
  <c r="Q170" i="1"/>
  <c r="O170" i="1"/>
  <c r="M170" i="1"/>
  <c r="J170" i="1"/>
  <c r="H170" i="1"/>
  <c r="F170" i="1"/>
  <c r="Q169" i="1"/>
  <c r="O169" i="1"/>
  <c r="M169" i="1"/>
  <c r="J169" i="1"/>
  <c r="H169" i="1"/>
  <c r="F169" i="1"/>
  <c r="Q168" i="1"/>
  <c r="O168" i="1"/>
  <c r="M168" i="1"/>
  <c r="J168" i="1"/>
  <c r="H168" i="1"/>
  <c r="F168" i="1"/>
  <c r="Q167" i="1"/>
  <c r="O167" i="1"/>
  <c r="M167" i="1"/>
  <c r="J167" i="1"/>
  <c r="H167" i="1"/>
  <c r="F167" i="1"/>
  <c r="Q166" i="1"/>
  <c r="O166" i="1"/>
  <c r="M166" i="1"/>
  <c r="J166" i="1"/>
  <c r="H166" i="1"/>
  <c r="F166" i="1"/>
  <c r="Q165" i="1"/>
  <c r="O165" i="1"/>
  <c r="M165" i="1"/>
  <c r="J165" i="1"/>
  <c r="H165" i="1"/>
  <c r="F165" i="1"/>
  <c r="Q164" i="1"/>
  <c r="O164" i="1"/>
  <c r="M164" i="1"/>
  <c r="J164" i="1"/>
  <c r="H164" i="1"/>
  <c r="F164" i="1"/>
  <c r="Q163" i="1"/>
  <c r="M163" i="1"/>
  <c r="J163" i="1"/>
  <c r="F163" i="1"/>
  <c r="Q162" i="1"/>
  <c r="O162" i="1"/>
  <c r="M162" i="1"/>
  <c r="J162" i="1"/>
  <c r="H162" i="1"/>
  <c r="F162" i="1"/>
  <c r="Q161" i="1"/>
  <c r="O161" i="1"/>
  <c r="M161" i="1"/>
  <c r="J161" i="1"/>
  <c r="H161" i="1"/>
  <c r="F161" i="1"/>
  <c r="Q160" i="1"/>
  <c r="O160" i="1"/>
  <c r="M160" i="1"/>
  <c r="J160" i="1"/>
  <c r="H160" i="1"/>
  <c r="F160" i="1"/>
  <c r="Q159" i="1"/>
  <c r="O159" i="1"/>
  <c r="M159" i="1"/>
  <c r="J159" i="1"/>
  <c r="H159" i="1"/>
  <c r="F159" i="1"/>
  <c r="Q158" i="1"/>
  <c r="O158" i="1"/>
  <c r="M158" i="1"/>
  <c r="J158" i="1"/>
  <c r="H158" i="1"/>
  <c r="F158" i="1"/>
  <c r="Q157" i="1"/>
  <c r="O157" i="1"/>
  <c r="M157" i="1"/>
  <c r="J157" i="1"/>
  <c r="H157" i="1"/>
  <c r="F157" i="1"/>
  <c r="Q156" i="1"/>
  <c r="O156" i="1"/>
  <c r="M156" i="1"/>
  <c r="J156" i="1"/>
  <c r="H156" i="1"/>
  <c r="F156" i="1"/>
  <c r="Q155" i="1"/>
  <c r="O155" i="1"/>
  <c r="M155" i="1"/>
  <c r="J155" i="1"/>
  <c r="H155" i="1"/>
  <c r="F155" i="1"/>
  <c r="Q154" i="1"/>
  <c r="O154" i="1"/>
  <c r="M154" i="1"/>
  <c r="J154" i="1"/>
  <c r="H154" i="1"/>
  <c r="F154" i="1"/>
  <c r="Q153" i="1"/>
  <c r="O153" i="1"/>
  <c r="M153" i="1"/>
  <c r="J153" i="1"/>
  <c r="H153" i="1"/>
  <c r="F153" i="1"/>
  <c r="Q152" i="1"/>
  <c r="O152" i="1"/>
  <c r="M152" i="1"/>
  <c r="J152" i="1"/>
  <c r="H152" i="1"/>
  <c r="F152" i="1"/>
  <c r="Q151" i="1"/>
  <c r="O151" i="1"/>
  <c r="M151" i="1"/>
  <c r="J151" i="1"/>
  <c r="H151" i="1"/>
  <c r="F151" i="1"/>
  <c r="Q150" i="1"/>
  <c r="O150" i="1"/>
  <c r="M150" i="1"/>
  <c r="J150" i="1"/>
  <c r="H150" i="1"/>
  <c r="F150" i="1"/>
  <c r="Q149" i="1"/>
  <c r="O149" i="1"/>
  <c r="M149" i="1"/>
  <c r="J149" i="1"/>
  <c r="H149" i="1"/>
  <c r="F149" i="1"/>
  <c r="Q148" i="1"/>
  <c r="O148" i="1"/>
  <c r="M148" i="1"/>
  <c r="J148" i="1"/>
  <c r="H148" i="1"/>
  <c r="F148" i="1"/>
  <c r="Q147" i="1"/>
  <c r="O147" i="1"/>
  <c r="M147" i="1"/>
  <c r="J147" i="1"/>
  <c r="H147" i="1"/>
  <c r="F147" i="1"/>
  <c r="Q146" i="1"/>
  <c r="M146" i="1"/>
  <c r="J146" i="1"/>
  <c r="F146" i="1"/>
  <c r="Q145" i="1"/>
  <c r="O145" i="1"/>
  <c r="M145" i="1"/>
  <c r="J145" i="1"/>
  <c r="H145" i="1"/>
  <c r="F145" i="1"/>
  <c r="Q144" i="1"/>
  <c r="O144" i="1"/>
  <c r="M144" i="1"/>
  <c r="J144" i="1"/>
  <c r="H144" i="1"/>
  <c r="F144" i="1"/>
  <c r="Q143" i="1"/>
  <c r="O143" i="1"/>
  <c r="M143" i="1"/>
  <c r="J143" i="1"/>
  <c r="H143" i="1"/>
  <c r="F143" i="1"/>
  <c r="Q142" i="1"/>
  <c r="O142" i="1"/>
  <c r="M142" i="1"/>
  <c r="J142" i="1"/>
  <c r="H142" i="1"/>
  <c r="F142" i="1"/>
  <c r="Q141" i="1"/>
  <c r="O141" i="1"/>
  <c r="M141" i="1"/>
  <c r="J141" i="1"/>
  <c r="H141" i="1"/>
  <c r="F141" i="1"/>
  <c r="Q140" i="1"/>
  <c r="O140" i="1"/>
  <c r="M140" i="1"/>
  <c r="J140" i="1"/>
  <c r="H140" i="1"/>
  <c r="F140" i="1"/>
  <c r="Q139" i="1"/>
  <c r="O139" i="1"/>
  <c r="M139" i="1"/>
  <c r="J139" i="1"/>
  <c r="H139" i="1"/>
  <c r="F139" i="1"/>
  <c r="Q138" i="1"/>
  <c r="O138" i="1"/>
  <c r="M138" i="1"/>
  <c r="J138" i="1"/>
  <c r="H138" i="1"/>
  <c r="F138" i="1"/>
  <c r="Q137" i="1"/>
  <c r="O137" i="1"/>
  <c r="M137" i="1"/>
  <c r="J137" i="1"/>
  <c r="H137" i="1"/>
  <c r="F137" i="1"/>
  <c r="Q136" i="1"/>
  <c r="O136" i="1"/>
  <c r="M136" i="1"/>
  <c r="J136" i="1"/>
  <c r="H136" i="1"/>
  <c r="F136" i="1"/>
  <c r="Q135" i="1"/>
  <c r="O135" i="1"/>
  <c r="M135" i="1"/>
  <c r="J135" i="1"/>
  <c r="H135" i="1"/>
  <c r="F135" i="1"/>
  <c r="Q134" i="1"/>
  <c r="O134" i="1"/>
  <c r="M134" i="1"/>
  <c r="J134" i="1"/>
  <c r="H134" i="1"/>
  <c r="F134" i="1"/>
  <c r="Q133" i="1"/>
  <c r="O133" i="1"/>
  <c r="M133" i="1"/>
  <c r="J133" i="1"/>
  <c r="H133" i="1"/>
  <c r="F133" i="1"/>
  <c r="Q132" i="1"/>
  <c r="O132" i="1"/>
  <c r="M132" i="1"/>
  <c r="J132" i="1"/>
  <c r="H132" i="1"/>
  <c r="F132" i="1"/>
  <c r="Q131" i="1"/>
  <c r="O131" i="1"/>
  <c r="M131" i="1"/>
  <c r="J131" i="1"/>
  <c r="H131" i="1"/>
  <c r="F131" i="1"/>
  <c r="Q130" i="1"/>
  <c r="O130" i="1"/>
  <c r="M130" i="1"/>
  <c r="J130" i="1"/>
  <c r="H130" i="1"/>
  <c r="F130" i="1"/>
  <c r="Q129" i="1"/>
  <c r="O129" i="1"/>
  <c r="M129" i="1"/>
  <c r="J129" i="1"/>
  <c r="H129" i="1"/>
  <c r="F129" i="1"/>
  <c r="Q128" i="1"/>
  <c r="O128" i="1"/>
  <c r="M128" i="1"/>
  <c r="J128" i="1"/>
  <c r="H128" i="1"/>
  <c r="F128" i="1"/>
  <c r="Q127" i="1"/>
  <c r="O127" i="1"/>
  <c r="M127" i="1"/>
  <c r="J127" i="1"/>
  <c r="H127" i="1"/>
  <c r="F127" i="1"/>
  <c r="Q126" i="1"/>
  <c r="O126" i="1"/>
  <c r="M126" i="1"/>
  <c r="J126" i="1"/>
  <c r="H126" i="1"/>
  <c r="F126" i="1"/>
  <c r="Q125" i="1"/>
  <c r="O125" i="1"/>
  <c r="M125" i="1"/>
  <c r="J125" i="1"/>
  <c r="H125" i="1"/>
  <c r="F125" i="1"/>
  <c r="Q124" i="1"/>
  <c r="O124" i="1"/>
  <c r="M124" i="1"/>
  <c r="J124" i="1"/>
  <c r="H124" i="1"/>
  <c r="F124" i="1"/>
  <c r="Q123" i="1"/>
  <c r="O123" i="1"/>
  <c r="M123" i="1"/>
  <c r="J123" i="1"/>
  <c r="H123" i="1"/>
  <c r="F123" i="1"/>
  <c r="Q122" i="1"/>
  <c r="O122" i="1"/>
  <c r="M122" i="1"/>
  <c r="J122" i="1"/>
  <c r="H122" i="1"/>
  <c r="F122" i="1"/>
  <c r="Q121" i="1"/>
  <c r="O121" i="1"/>
  <c r="M121" i="1"/>
  <c r="J121" i="1"/>
  <c r="H121" i="1"/>
  <c r="F121" i="1"/>
  <c r="Q120" i="1"/>
  <c r="O120" i="1"/>
  <c r="M120" i="1"/>
  <c r="J120" i="1"/>
  <c r="H120" i="1"/>
  <c r="F120" i="1"/>
  <c r="Q119" i="1"/>
  <c r="O119" i="1"/>
  <c r="M119" i="1"/>
  <c r="J119" i="1"/>
  <c r="H119" i="1"/>
  <c r="F119" i="1"/>
  <c r="Q118" i="1"/>
  <c r="O118" i="1"/>
  <c r="M118" i="1"/>
  <c r="J118" i="1"/>
  <c r="H118" i="1"/>
  <c r="F118" i="1"/>
  <c r="Q117" i="1"/>
  <c r="O117" i="1"/>
  <c r="M117" i="1"/>
  <c r="J117" i="1"/>
  <c r="H117" i="1"/>
  <c r="F117" i="1"/>
  <c r="Q116" i="1"/>
  <c r="O116" i="1"/>
  <c r="M116" i="1"/>
  <c r="J116" i="1"/>
  <c r="H116" i="1"/>
  <c r="F116" i="1"/>
  <c r="Q115" i="1"/>
  <c r="O115" i="1"/>
  <c r="M115" i="1"/>
  <c r="J115" i="1"/>
  <c r="H115" i="1"/>
  <c r="F115" i="1"/>
  <c r="Q114" i="1"/>
  <c r="M114" i="1"/>
  <c r="J114" i="1"/>
  <c r="F114" i="1"/>
  <c r="Q113" i="1"/>
  <c r="O113" i="1"/>
  <c r="M113" i="1"/>
  <c r="J113" i="1"/>
  <c r="H113" i="1"/>
  <c r="F113" i="1"/>
  <c r="Q112" i="1"/>
  <c r="O112" i="1"/>
  <c r="M112" i="1"/>
  <c r="J112" i="1"/>
  <c r="H112" i="1"/>
  <c r="F112" i="1"/>
  <c r="Q111" i="1"/>
  <c r="O111" i="1"/>
  <c r="M111" i="1"/>
  <c r="J111" i="1"/>
  <c r="H111" i="1"/>
  <c r="F111" i="1"/>
  <c r="Q110" i="1"/>
  <c r="O110" i="1"/>
  <c r="M110" i="1"/>
  <c r="J110" i="1"/>
  <c r="H110" i="1"/>
  <c r="F110" i="1"/>
  <c r="Q109" i="1"/>
  <c r="O109" i="1"/>
  <c r="M109" i="1"/>
  <c r="J109" i="1"/>
  <c r="H109" i="1"/>
  <c r="F109" i="1"/>
  <c r="Q108" i="1"/>
  <c r="O108" i="1"/>
  <c r="M108" i="1"/>
  <c r="J108" i="1"/>
  <c r="H108" i="1"/>
  <c r="F108" i="1"/>
  <c r="Q107" i="1"/>
  <c r="O107" i="1"/>
  <c r="M107" i="1"/>
  <c r="J107" i="1"/>
  <c r="H107" i="1"/>
  <c r="F107" i="1"/>
  <c r="Q106" i="1"/>
  <c r="O106" i="1"/>
  <c r="M106" i="1"/>
  <c r="J106" i="1"/>
  <c r="H106" i="1"/>
  <c r="F106" i="1"/>
  <c r="Q105" i="1"/>
  <c r="O105" i="1"/>
  <c r="M105" i="1"/>
  <c r="J105" i="1"/>
  <c r="H105" i="1"/>
  <c r="F105" i="1"/>
  <c r="Q104" i="1"/>
  <c r="O104" i="1"/>
  <c r="M104" i="1"/>
  <c r="J104" i="1"/>
  <c r="H104" i="1"/>
  <c r="F104" i="1"/>
  <c r="Q103" i="1"/>
  <c r="O103" i="1"/>
  <c r="M103" i="1"/>
  <c r="J103" i="1"/>
  <c r="H103" i="1"/>
  <c r="F103" i="1"/>
  <c r="Q102" i="1"/>
  <c r="O102" i="1"/>
  <c r="M102" i="1"/>
  <c r="J102" i="1"/>
  <c r="H102" i="1"/>
  <c r="F102" i="1"/>
  <c r="Q101" i="1"/>
  <c r="O101" i="1"/>
  <c r="M101" i="1"/>
  <c r="J101" i="1"/>
  <c r="H101" i="1"/>
  <c r="F101" i="1"/>
  <c r="Q100" i="1"/>
  <c r="M100" i="1"/>
  <c r="J100" i="1"/>
  <c r="H100" i="1"/>
  <c r="F100" i="1"/>
  <c r="Q99" i="1"/>
  <c r="O99" i="1"/>
  <c r="M99" i="1"/>
  <c r="J99" i="1"/>
  <c r="H99" i="1"/>
  <c r="F99" i="1"/>
  <c r="Q98" i="1"/>
  <c r="O98" i="1"/>
  <c r="M98" i="1"/>
  <c r="J98" i="1"/>
  <c r="H98" i="1"/>
  <c r="F98" i="1"/>
  <c r="Q97" i="1"/>
  <c r="M97" i="1"/>
  <c r="J97" i="1"/>
  <c r="F97" i="1"/>
  <c r="Q96" i="1"/>
  <c r="O96" i="1"/>
  <c r="M96" i="1"/>
  <c r="J96" i="1"/>
  <c r="H96" i="1"/>
  <c r="F96" i="1"/>
  <c r="Q95" i="1"/>
  <c r="O95" i="1"/>
  <c r="M95" i="1"/>
  <c r="J95" i="1"/>
  <c r="H95" i="1"/>
  <c r="F95" i="1"/>
  <c r="Q94" i="1"/>
  <c r="O94" i="1"/>
  <c r="M94" i="1"/>
  <c r="J94" i="1"/>
  <c r="H94" i="1"/>
  <c r="F94" i="1"/>
  <c r="Q93" i="1"/>
  <c r="O93" i="1"/>
  <c r="M93" i="1"/>
  <c r="J93" i="1"/>
  <c r="H93" i="1"/>
  <c r="F93" i="1"/>
  <c r="Q92" i="1"/>
  <c r="O92" i="1"/>
  <c r="M92" i="1"/>
  <c r="J92" i="1"/>
  <c r="H92" i="1"/>
  <c r="F92" i="1"/>
  <c r="Q91" i="1"/>
  <c r="O91" i="1"/>
  <c r="M91" i="1"/>
  <c r="J91" i="1"/>
  <c r="H91" i="1"/>
  <c r="F91" i="1"/>
  <c r="Q90" i="1"/>
  <c r="O90" i="1"/>
  <c r="M90" i="1"/>
  <c r="J90" i="1"/>
  <c r="H90" i="1"/>
  <c r="F90" i="1"/>
  <c r="Q89" i="1"/>
  <c r="O89" i="1"/>
  <c r="M89" i="1"/>
  <c r="J89" i="1"/>
  <c r="H89" i="1"/>
  <c r="F89" i="1"/>
  <c r="Q88" i="1"/>
  <c r="O88" i="1"/>
  <c r="M88" i="1"/>
  <c r="J88" i="1"/>
  <c r="H88" i="1"/>
  <c r="F88" i="1"/>
  <c r="Q87" i="1"/>
  <c r="O87" i="1"/>
  <c r="M87" i="1"/>
  <c r="J87" i="1"/>
  <c r="H87" i="1"/>
  <c r="F87" i="1"/>
  <c r="Q86" i="1"/>
  <c r="O86" i="1"/>
  <c r="M86" i="1"/>
  <c r="J86" i="1"/>
  <c r="H86" i="1"/>
  <c r="F86" i="1"/>
  <c r="Q85" i="1"/>
  <c r="O85" i="1"/>
  <c r="M85" i="1"/>
  <c r="J85" i="1"/>
  <c r="H85" i="1"/>
  <c r="F85" i="1"/>
  <c r="Q84" i="1"/>
  <c r="O84" i="1"/>
  <c r="M84" i="1"/>
  <c r="J84" i="1"/>
  <c r="H84" i="1"/>
  <c r="F84" i="1"/>
  <c r="Q83" i="1"/>
  <c r="O83" i="1"/>
  <c r="M83" i="1"/>
  <c r="J83" i="1"/>
  <c r="H83" i="1"/>
  <c r="F83" i="1"/>
  <c r="Q82" i="1"/>
  <c r="O82" i="1"/>
  <c r="M82" i="1"/>
  <c r="J82" i="1"/>
  <c r="H82" i="1"/>
  <c r="F82" i="1"/>
  <c r="Q81" i="1"/>
  <c r="O81" i="1"/>
  <c r="M81" i="1"/>
  <c r="J81" i="1"/>
  <c r="H81" i="1"/>
  <c r="F81" i="1"/>
  <c r="Q80" i="1"/>
  <c r="O80" i="1"/>
  <c r="M80" i="1"/>
  <c r="J80" i="1"/>
  <c r="H80" i="1"/>
  <c r="F80" i="1"/>
  <c r="Q79" i="1"/>
  <c r="O79" i="1"/>
  <c r="M79" i="1"/>
  <c r="J79" i="1"/>
  <c r="H79" i="1"/>
  <c r="F79" i="1"/>
  <c r="Q78" i="1"/>
  <c r="O78" i="1"/>
  <c r="M78" i="1"/>
  <c r="J78" i="1"/>
  <c r="H78" i="1"/>
  <c r="F78" i="1"/>
  <c r="Q77" i="1"/>
  <c r="O77" i="1"/>
  <c r="M77" i="1"/>
  <c r="J77" i="1"/>
  <c r="H77" i="1"/>
  <c r="F77" i="1"/>
  <c r="Q76" i="1"/>
  <c r="O76" i="1"/>
  <c r="M76" i="1"/>
  <c r="J76" i="1"/>
  <c r="H76" i="1"/>
  <c r="F76" i="1"/>
  <c r="Q75" i="1"/>
  <c r="O75" i="1"/>
  <c r="M75" i="1"/>
  <c r="J75" i="1"/>
  <c r="H75" i="1"/>
  <c r="F75" i="1"/>
  <c r="Q74" i="1"/>
  <c r="O74" i="1"/>
  <c r="M74" i="1"/>
  <c r="J74" i="1"/>
  <c r="H74" i="1"/>
  <c r="F74" i="1"/>
  <c r="Q73" i="1"/>
  <c r="O73" i="1"/>
  <c r="M73" i="1"/>
  <c r="J73" i="1"/>
  <c r="H73" i="1"/>
  <c r="F73" i="1"/>
  <c r="Q72" i="1"/>
  <c r="O72" i="1"/>
  <c r="M72" i="1"/>
  <c r="J72" i="1"/>
  <c r="H72" i="1"/>
  <c r="F72" i="1"/>
  <c r="Q71" i="1"/>
  <c r="O71" i="1"/>
  <c r="M71" i="1"/>
  <c r="J71" i="1"/>
  <c r="H71" i="1"/>
  <c r="F71" i="1"/>
  <c r="Q70" i="1"/>
  <c r="O70" i="1"/>
  <c r="M70" i="1"/>
  <c r="J70" i="1"/>
  <c r="H70" i="1"/>
  <c r="F70" i="1"/>
  <c r="Q69" i="1"/>
  <c r="O69" i="1"/>
  <c r="M69" i="1"/>
  <c r="J69" i="1"/>
  <c r="H69" i="1"/>
  <c r="F69" i="1"/>
  <c r="Q68" i="1"/>
  <c r="O68" i="1"/>
  <c r="M68" i="1"/>
  <c r="J68" i="1"/>
  <c r="H68" i="1"/>
  <c r="F68" i="1"/>
  <c r="Q67" i="1"/>
  <c r="O67" i="1"/>
  <c r="M67" i="1"/>
  <c r="J67" i="1"/>
  <c r="H67" i="1"/>
  <c r="F67" i="1"/>
  <c r="Q66" i="1"/>
  <c r="O66" i="1"/>
  <c r="M66" i="1"/>
  <c r="J66" i="1"/>
  <c r="H66" i="1"/>
  <c r="F66" i="1"/>
  <c r="Q65" i="1"/>
  <c r="O65" i="1"/>
  <c r="M65" i="1"/>
  <c r="J65" i="1"/>
  <c r="H65" i="1"/>
  <c r="F65" i="1"/>
  <c r="Q64" i="1"/>
  <c r="O64" i="1"/>
  <c r="M64" i="1"/>
  <c r="J64" i="1"/>
  <c r="H64" i="1"/>
  <c r="F64" i="1"/>
  <c r="Q63" i="1"/>
  <c r="O63" i="1"/>
  <c r="M63" i="1"/>
  <c r="J63" i="1"/>
  <c r="H63" i="1"/>
  <c r="F63" i="1"/>
  <c r="Q62" i="1"/>
  <c r="O62" i="1"/>
  <c r="M62" i="1"/>
  <c r="J62" i="1"/>
  <c r="H62" i="1"/>
  <c r="F62" i="1"/>
  <c r="Q61" i="1"/>
  <c r="O61" i="1"/>
  <c r="M61" i="1"/>
  <c r="J61" i="1"/>
  <c r="H61" i="1"/>
  <c r="F61" i="1"/>
  <c r="Q60" i="1"/>
  <c r="O60" i="1"/>
  <c r="M60" i="1"/>
  <c r="J60" i="1"/>
  <c r="H60" i="1"/>
  <c r="F60" i="1"/>
  <c r="Q59" i="1"/>
  <c r="O59" i="1"/>
  <c r="M59" i="1"/>
  <c r="J59" i="1"/>
  <c r="H59" i="1"/>
  <c r="F59" i="1"/>
  <c r="Q58" i="1"/>
  <c r="O58" i="1"/>
  <c r="M58" i="1"/>
  <c r="J58" i="1"/>
  <c r="H58" i="1"/>
  <c r="F58" i="1"/>
  <c r="Q57" i="1"/>
  <c r="O57" i="1"/>
  <c r="M57" i="1"/>
  <c r="J57" i="1"/>
  <c r="H57" i="1"/>
  <c r="F57" i="1"/>
  <c r="Q56" i="1"/>
  <c r="O56" i="1"/>
  <c r="M56" i="1"/>
  <c r="J56" i="1"/>
  <c r="H56" i="1"/>
  <c r="F56" i="1"/>
  <c r="Q55" i="1"/>
  <c r="O55" i="1"/>
  <c r="M55" i="1"/>
  <c r="J55" i="1"/>
  <c r="H55" i="1"/>
  <c r="F55" i="1"/>
  <c r="Q54" i="1"/>
  <c r="O54" i="1"/>
  <c r="M54" i="1"/>
  <c r="J54" i="1"/>
  <c r="H54" i="1"/>
  <c r="F54" i="1"/>
  <c r="Q53" i="1"/>
  <c r="O53" i="1"/>
  <c r="M53" i="1"/>
  <c r="J53" i="1"/>
  <c r="H53" i="1"/>
  <c r="F53" i="1"/>
  <c r="Q52" i="1"/>
  <c r="O52" i="1"/>
  <c r="M52" i="1"/>
  <c r="J52" i="1"/>
  <c r="H52" i="1"/>
  <c r="F52" i="1"/>
  <c r="Q51" i="1"/>
  <c r="O51" i="1"/>
  <c r="M51" i="1"/>
  <c r="J51" i="1"/>
  <c r="H51" i="1"/>
  <c r="F51" i="1"/>
  <c r="Q50" i="1"/>
  <c r="O50" i="1"/>
  <c r="M50" i="1"/>
  <c r="J50" i="1"/>
  <c r="H50" i="1"/>
  <c r="F50" i="1"/>
  <c r="Q49" i="1"/>
  <c r="O49" i="1"/>
  <c r="M49" i="1"/>
  <c r="J49" i="1"/>
  <c r="H49" i="1"/>
  <c r="F49" i="1"/>
  <c r="Q48" i="1"/>
  <c r="O48" i="1"/>
  <c r="M48" i="1"/>
  <c r="J48" i="1"/>
  <c r="H48" i="1"/>
  <c r="F48" i="1"/>
  <c r="Q47" i="1"/>
  <c r="O47" i="1"/>
  <c r="M47" i="1"/>
  <c r="J47" i="1"/>
  <c r="H47" i="1"/>
  <c r="F47" i="1"/>
  <c r="Q46" i="1"/>
  <c r="O46" i="1"/>
  <c r="M46" i="1"/>
  <c r="J46" i="1"/>
  <c r="H46" i="1"/>
  <c r="F46" i="1"/>
  <c r="Q45" i="1"/>
  <c r="O45" i="1"/>
  <c r="M45" i="1"/>
  <c r="J45" i="1"/>
  <c r="H45" i="1"/>
  <c r="F45" i="1"/>
  <c r="Q44" i="1"/>
  <c r="O44" i="1"/>
  <c r="M44" i="1"/>
  <c r="J44" i="1"/>
  <c r="H44" i="1"/>
  <c r="F44" i="1"/>
  <c r="Q43" i="1"/>
  <c r="O43" i="1"/>
  <c r="M43" i="1"/>
  <c r="J43" i="1"/>
  <c r="H43" i="1"/>
  <c r="F43" i="1"/>
  <c r="Q42" i="1"/>
  <c r="O42" i="1"/>
  <c r="M42" i="1"/>
  <c r="J42" i="1"/>
  <c r="H42" i="1"/>
  <c r="F42" i="1"/>
  <c r="Q41" i="1"/>
  <c r="O41" i="1"/>
  <c r="M41" i="1"/>
  <c r="J41" i="1"/>
  <c r="H41" i="1"/>
  <c r="F41" i="1"/>
  <c r="Q40" i="1"/>
  <c r="O40" i="1"/>
  <c r="M40" i="1"/>
  <c r="J40" i="1"/>
  <c r="H40" i="1"/>
  <c r="F40" i="1"/>
  <c r="Q39" i="1"/>
  <c r="O39" i="1"/>
  <c r="M39" i="1"/>
  <c r="J39" i="1"/>
  <c r="H39" i="1"/>
  <c r="F39" i="1"/>
  <c r="Q38" i="1"/>
  <c r="O38" i="1"/>
  <c r="M38" i="1"/>
  <c r="J38" i="1"/>
  <c r="H38" i="1"/>
  <c r="F38" i="1"/>
  <c r="Q37" i="1"/>
  <c r="O37" i="1"/>
  <c r="M37" i="1"/>
  <c r="J37" i="1"/>
  <c r="H37" i="1"/>
  <c r="F37" i="1"/>
  <c r="Q36" i="1"/>
  <c r="O36" i="1"/>
  <c r="M36" i="1"/>
  <c r="J36" i="1"/>
  <c r="H36" i="1"/>
  <c r="F36" i="1"/>
  <c r="Q35" i="1"/>
  <c r="M35" i="1"/>
  <c r="J35" i="1"/>
  <c r="H35" i="1"/>
  <c r="F35" i="1"/>
  <c r="Q34" i="1"/>
  <c r="O34" i="1"/>
  <c r="M34" i="1"/>
  <c r="J34" i="1"/>
  <c r="H34" i="1"/>
  <c r="F34" i="1"/>
  <c r="Q33" i="1"/>
  <c r="O33" i="1"/>
  <c r="M33" i="1"/>
  <c r="J33" i="1"/>
  <c r="H33" i="1"/>
  <c r="F33" i="1"/>
  <c r="Q32" i="1"/>
  <c r="O32" i="1"/>
  <c r="M32" i="1"/>
  <c r="J32" i="1"/>
  <c r="H32" i="1"/>
  <c r="F32" i="1"/>
  <c r="Q31" i="1"/>
  <c r="O31" i="1"/>
  <c r="M31" i="1"/>
  <c r="J31" i="1"/>
  <c r="H31" i="1"/>
  <c r="F31" i="1"/>
  <c r="Q30" i="1"/>
  <c r="O30" i="1"/>
  <c r="M30" i="1"/>
  <c r="J30" i="1"/>
  <c r="H30" i="1"/>
  <c r="F30" i="1"/>
  <c r="Q29" i="1"/>
  <c r="O29" i="1"/>
  <c r="M29" i="1"/>
  <c r="J29" i="1"/>
  <c r="H29" i="1"/>
  <c r="F29" i="1"/>
  <c r="Q28" i="1"/>
  <c r="O28" i="1"/>
  <c r="M28" i="1"/>
  <c r="J28" i="1"/>
  <c r="H28" i="1"/>
  <c r="F28" i="1"/>
  <c r="Q27" i="1"/>
  <c r="O27" i="1"/>
  <c r="M27" i="1"/>
  <c r="J27" i="1"/>
  <c r="H27" i="1"/>
  <c r="F27" i="1"/>
  <c r="Q26" i="1"/>
  <c r="O26" i="1"/>
  <c r="M26" i="1"/>
  <c r="J26" i="1"/>
  <c r="H26" i="1"/>
  <c r="F26" i="1"/>
  <c r="Q25" i="1"/>
  <c r="O25" i="1"/>
  <c r="M25" i="1"/>
  <c r="J25" i="1"/>
  <c r="H25" i="1"/>
  <c r="F25" i="1"/>
  <c r="Q24" i="1"/>
  <c r="O24" i="1"/>
  <c r="M24" i="1"/>
  <c r="J24" i="1"/>
  <c r="H24" i="1"/>
  <c r="F24" i="1"/>
  <c r="Q23" i="1"/>
  <c r="O23" i="1"/>
  <c r="M23" i="1"/>
  <c r="J23" i="1"/>
  <c r="H23" i="1"/>
  <c r="F23" i="1"/>
  <c r="Q22" i="1"/>
  <c r="O22" i="1"/>
  <c r="M22" i="1"/>
  <c r="J22" i="1"/>
  <c r="H22" i="1"/>
  <c r="F22" i="1"/>
  <c r="Q21" i="1"/>
  <c r="O21" i="1"/>
  <c r="M21" i="1"/>
  <c r="J21" i="1"/>
  <c r="H21" i="1"/>
  <c r="F21" i="1"/>
  <c r="Q20" i="1"/>
  <c r="O20" i="1"/>
  <c r="M20" i="1"/>
  <c r="J20" i="1"/>
  <c r="H20" i="1"/>
  <c r="F20" i="1"/>
  <c r="Q19" i="1"/>
  <c r="O19" i="1"/>
  <c r="M19" i="1"/>
  <c r="J19" i="1"/>
  <c r="H19" i="1"/>
  <c r="F19" i="1"/>
  <c r="Q18" i="1"/>
  <c r="O18" i="1"/>
  <c r="M18" i="1"/>
  <c r="J18" i="1"/>
  <c r="H18" i="1"/>
  <c r="F18" i="1"/>
  <c r="Q17" i="1"/>
  <c r="O17" i="1"/>
  <c r="M17" i="1"/>
  <c r="J17" i="1"/>
  <c r="H17" i="1"/>
  <c r="F17" i="1"/>
  <c r="Q16" i="1"/>
  <c r="O16" i="1"/>
  <c r="M16" i="1"/>
  <c r="J16" i="1"/>
  <c r="H16" i="1"/>
  <c r="F16" i="1"/>
  <c r="Q15" i="1"/>
  <c r="O15" i="1"/>
  <c r="M15" i="1"/>
  <c r="J15" i="1"/>
  <c r="H15" i="1"/>
  <c r="F15" i="1"/>
  <c r="Q14" i="1"/>
  <c r="O14" i="1"/>
  <c r="M14" i="1"/>
  <c r="J14" i="1"/>
  <c r="H14" i="1"/>
  <c r="F14" i="1"/>
  <c r="Q13" i="1"/>
  <c r="O13" i="1"/>
  <c r="M13" i="1"/>
  <c r="J13" i="1"/>
  <c r="H13" i="1"/>
  <c r="F13" i="1"/>
  <c r="Q12" i="1"/>
  <c r="O12" i="1"/>
  <c r="M12" i="1"/>
  <c r="J12" i="1"/>
  <c r="H12" i="1"/>
  <c r="F12" i="1"/>
  <c r="Q11" i="1"/>
  <c r="O11" i="1"/>
  <c r="M11" i="1"/>
  <c r="J11" i="1"/>
  <c r="H11" i="1"/>
  <c r="F11" i="1"/>
  <c r="Q10" i="1"/>
  <c r="O10" i="1"/>
  <c r="M10" i="1"/>
  <c r="J10" i="1"/>
  <c r="H10" i="1"/>
  <c r="F10" i="1"/>
  <c r="Q9" i="1"/>
  <c r="O9" i="1"/>
  <c r="M9" i="1"/>
  <c r="J9" i="1"/>
  <c r="H9" i="1"/>
  <c r="F9" i="1"/>
  <c r="Q8" i="1"/>
  <c r="O8" i="1"/>
  <c r="M8" i="1"/>
  <c r="J8" i="1"/>
  <c r="H8" i="1"/>
  <c r="F8" i="1"/>
  <c r="Q7" i="1"/>
  <c r="O7" i="1"/>
  <c r="M7" i="1"/>
  <c r="J7" i="1"/>
  <c r="H7" i="1"/>
  <c r="F7" i="1"/>
  <c r="Q6" i="1"/>
  <c r="O6" i="1"/>
  <c r="M6" i="1"/>
  <c r="J6" i="1"/>
  <c r="H6" i="1"/>
  <c r="F6" i="1"/>
  <c r="Q5" i="1"/>
  <c r="O5" i="1"/>
  <c r="M5" i="1"/>
  <c r="J5" i="1"/>
  <c r="H5" i="1"/>
  <c r="F5" i="1"/>
  <c r="Q4" i="1"/>
  <c r="O4" i="1"/>
  <c r="M4" i="1"/>
  <c r="J4" i="1"/>
  <c r="H4" i="1"/>
  <c r="F4" i="1"/>
  <c r="Q3" i="1"/>
  <c r="O3" i="1"/>
  <c r="M3" i="1"/>
  <c r="J3" i="1"/>
  <c r="H3" i="1"/>
  <c r="F3" i="1"/>
  <c r="F290" i="1" l="1"/>
  <c r="R5" i="1"/>
  <c r="R103" i="1"/>
  <c r="R107" i="1"/>
  <c r="R111" i="1"/>
  <c r="R118" i="1"/>
  <c r="R126" i="1"/>
  <c r="R149" i="1"/>
  <c r="R153" i="1"/>
  <c r="R157" i="1"/>
  <c r="R161" i="1"/>
  <c r="R168" i="1"/>
  <c r="R176" i="1"/>
  <c r="H290" i="1"/>
  <c r="R280" i="1"/>
  <c r="R288" i="1"/>
  <c r="R69" i="1"/>
  <c r="R77" i="1"/>
  <c r="R85" i="1"/>
  <c r="R4" i="1"/>
  <c r="R20" i="1"/>
  <c r="R28" i="1"/>
  <c r="R30" i="1"/>
  <c r="R43" i="1"/>
  <c r="R67" i="1"/>
  <c r="R150" i="1"/>
  <c r="R222" i="1"/>
  <c r="R15" i="1"/>
  <c r="R19" i="1"/>
  <c r="R7" i="1"/>
  <c r="R11" i="1"/>
  <c r="R199" i="1"/>
  <c r="R227" i="1"/>
  <c r="R95" i="1"/>
  <c r="R226" i="1"/>
  <c r="R240" i="1"/>
  <c r="R244" i="1"/>
  <c r="R248" i="1"/>
  <c r="R36" i="1"/>
  <c r="R40" i="1"/>
  <c r="R76" i="1"/>
  <c r="R80" i="1"/>
  <c r="R84" i="1"/>
  <c r="R88" i="1"/>
  <c r="R92" i="1"/>
  <c r="R96" i="1"/>
  <c r="R144" i="1"/>
  <c r="R166" i="1"/>
  <c r="R170" i="1"/>
  <c r="R174" i="1"/>
  <c r="R178" i="1"/>
  <c r="R202" i="1"/>
  <c r="R208" i="1"/>
  <c r="R217" i="1"/>
  <c r="R221" i="1"/>
  <c r="R224" i="1"/>
  <c r="R230" i="1"/>
  <c r="R233" i="1"/>
  <c r="R274" i="1"/>
  <c r="R278" i="1"/>
  <c r="R185" i="1"/>
  <c r="R193" i="1"/>
  <c r="R239" i="1"/>
  <c r="R243" i="1"/>
  <c r="R247" i="1"/>
  <c r="R261" i="1"/>
  <c r="R265" i="1"/>
  <c r="R269" i="1"/>
  <c r="R104" i="1"/>
  <c r="R41" i="1"/>
  <c r="R49" i="1"/>
  <c r="R57" i="1"/>
  <c r="R106" i="1"/>
  <c r="R160" i="1"/>
  <c r="R231" i="1"/>
  <c r="R234" i="1"/>
  <c r="R242" i="1"/>
  <c r="R264" i="1"/>
  <c r="R287" i="1"/>
  <c r="R35" i="1"/>
  <c r="R232" i="1"/>
  <c r="R61" i="1"/>
  <c r="R75" i="1"/>
  <c r="R83" i="1"/>
  <c r="R91" i="1"/>
  <c r="R97" i="1"/>
  <c r="R129" i="1"/>
  <c r="R133" i="1"/>
  <c r="R137" i="1"/>
  <c r="R141" i="1"/>
  <c r="R145" i="1"/>
  <c r="R148" i="1"/>
  <c r="R156" i="1"/>
  <c r="R205" i="1"/>
  <c r="R209" i="1"/>
  <c r="R213" i="1"/>
  <c r="R282" i="1"/>
  <c r="R286" i="1"/>
  <c r="J290" i="1"/>
  <c r="R6" i="1"/>
  <c r="R10" i="1"/>
  <c r="R58" i="1"/>
  <c r="R186" i="1"/>
  <c r="R194" i="1"/>
  <c r="R8" i="1"/>
  <c r="R12" i="1"/>
  <c r="R22" i="1"/>
  <c r="R70" i="1"/>
  <c r="R74" i="1"/>
  <c r="R113" i="1"/>
  <c r="R116" i="1"/>
  <c r="R124" i="1"/>
  <c r="R132" i="1"/>
  <c r="R140" i="1"/>
  <c r="R204" i="1"/>
  <c r="R260" i="1"/>
  <c r="R281" i="1"/>
  <c r="R285" i="1"/>
  <c r="M290" i="1"/>
  <c r="R14" i="1"/>
  <c r="R46" i="1"/>
  <c r="R50" i="1"/>
  <c r="R62" i="1"/>
  <c r="R66" i="1"/>
  <c r="R198" i="1"/>
  <c r="R220" i="1"/>
  <c r="R270" i="1"/>
  <c r="R273" i="1"/>
  <c r="R122" i="1"/>
  <c r="R130" i="1"/>
  <c r="R134" i="1"/>
  <c r="R138" i="1"/>
  <c r="R142" i="1"/>
  <c r="R180" i="1"/>
  <c r="R206" i="1"/>
  <c r="R250" i="1"/>
  <c r="R257" i="1"/>
  <c r="R272" i="1"/>
  <c r="R54" i="1"/>
  <c r="R190" i="1"/>
  <c r="R236" i="1"/>
  <c r="R251" i="1"/>
  <c r="R255" i="1"/>
  <c r="R262" i="1"/>
  <c r="R277" i="1"/>
  <c r="R25" i="1"/>
  <c r="R29" i="1"/>
  <c r="R33" i="1"/>
  <c r="R39" i="1"/>
  <c r="R47" i="1"/>
  <c r="R51" i="1"/>
  <c r="R55" i="1"/>
  <c r="R59" i="1"/>
  <c r="R112" i="1"/>
  <c r="R114" i="1"/>
  <c r="R115" i="1"/>
  <c r="R119" i="1"/>
  <c r="R123" i="1"/>
  <c r="R162" i="1"/>
  <c r="R165" i="1"/>
  <c r="R169" i="1"/>
  <c r="R173" i="1"/>
  <c r="R177" i="1"/>
  <c r="R181" i="1"/>
  <c r="R187" i="1"/>
  <c r="R195" i="1"/>
  <c r="R252" i="1"/>
  <c r="R18" i="1"/>
  <c r="R23" i="1"/>
  <c r="R48" i="1"/>
  <c r="R32" i="1"/>
  <c r="R53" i="1"/>
  <c r="R87" i="1"/>
  <c r="R99" i="1"/>
  <c r="R136" i="1"/>
  <c r="R152" i="1"/>
  <c r="R172" i="1"/>
  <c r="R197" i="1"/>
  <c r="R216" i="1"/>
  <c r="R246" i="1"/>
  <c r="R147" i="1"/>
  <c r="R163" i="1"/>
  <c r="R200" i="1"/>
  <c r="R212" i="1"/>
  <c r="R223" i="1"/>
  <c r="R229" i="1"/>
  <c r="R13" i="1"/>
  <c r="R16" i="1"/>
  <c r="R31" i="1"/>
  <c r="R52" i="1"/>
  <c r="R56" i="1"/>
  <c r="R63" i="1"/>
  <c r="R73" i="1"/>
  <c r="R86" i="1"/>
  <c r="R90" i="1"/>
  <c r="R93" i="1"/>
  <c r="R98" i="1"/>
  <c r="R110" i="1"/>
  <c r="R135" i="1"/>
  <c r="R139" i="1"/>
  <c r="R151" i="1"/>
  <c r="R155" i="1"/>
  <c r="R158" i="1"/>
  <c r="R171" i="1"/>
  <c r="R175" i="1"/>
  <c r="R182" i="1"/>
  <c r="R196" i="1"/>
  <c r="R203" i="1"/>
  <c r="R210" i="1"/>
  <c r="R215" i="1"/>
  <c r="R219" i="1"/>
  <c r="R245" i="1"/>
  <c r="R249" i="1"/>
  <c r="R258" i="1"/>
  <c r="R268" i="1"/>
  <c r="R284" i="1"/>
  <c r="R9" i="1"/>
  <c r="R27" i="1"/>
  <c r="R44" i="1"/>
  <c r="R65" i="1"/>
  <c r="R82" i="1"/>
  <c r="R127" i="1"/>
  <c r="R188" i="1"/>
  <c r="R192" i="1"/>
  <c r="R237" i="1"/>
  <c r="R241" i="1"/>
  <c r="R253" i="1"/>
  <c r="R276" i="1"/>
  <c r="R3" i="1"/>
  <c r="R17" i="1"/>
  <c r="R26" i="1"/>
  <c r="R37" i="1"/>
  <c r="R60" i="1"/>
  <c r="R64" i="1"/>
  <c r="R71" i="1"/>
  <c r="R81" i="1"/>
  <c r="R94" i="1"/>
  <c r="R100" i="1"/>
  <c r="R101" i="1"/>
  <c r="R108" i="1"/>
  <c r="R117" i="1"/>
  <c r="R120" i="1"/>
  <c r="R143" i="1"/>
  <c r="R146" i="1"/>
  <c r="R159" i="1"/>
  <c r="R179" i="1"/>
  <c r="R183" i="1"/>
  <c r="R191" i="1"/>
  <c r="R207" i="1"/>
  <c r="R211" i="1"/>
  <c r="R225" i="1"/>
  <c r="R228" i="1"/>
  <c r="R256" i="1"/>
  <c r="R259" i="1"/>
  <c r="R263" i="1"/>
  <c r="R266" i="1"/>
  <c r="R275" i="1"/>
  <c r="O290" i="1"/>
  <c r="R78" i="1"/>
  <c r="R102" i="1"/>
  <c r="R131" i="1"/>
  <c r="R167" i="1"/>
  <c r="R184" i="1"/>
  <c r="R21" i="1"/>
  <c r="R24" i="1"/>
  <c r="R34" i="1"/>
  <c r="R38" i="1"/>
  <c r="R42" i="1"/>
  <c r="R45" i="1"/>
  <c r="R68" i="1"/>
  <c r="R72" i="1"/>
  <c r="R79" i="1"/>
  <c r="R89" i="1"/>
  <c r="R105" i="1"/>
  <c r="R109" i="1"/>
  <c r="R121" i="1"/>
  <c r="R125" i="1"/>
  <c r="R128" i="1"/>
  <c r="R154" i="1"/>
  <c r="R164" i="1"/>
  <c r="R189" i="1"/>
  <c r="R201" i="1"/>
  <c r="R218" i="1"/>
  <c r="R235" i="1"/>
  <c r="R238" i="1"/>
  <c r="R254" i="1"/>
  <c r="R267" i="1"/>
  <c r="R271" i="1"/>
  <c r="R279" i="1"/>
  <c r="R283" i="1"/>
  <c r="Q290" i="1"/>
  <c r="R290" i="1" s="1"/>
</calcChain>
</file>

<file path=xl/sharedStrings.xml><?xml version="1.0" encoding="utf-8"?>
<sst xmlns="http://schemas.openxmlformats.org/spreadsheetml/2006/main" count="885" uniqueCount="689">
  <si>
    <t>Processed 05/01/2014</t>
  </si>
  <si>
    <t>Col 1</t>
  </si>
  <si>
    <t>Col 2</t>
  </si>
  <si>
    <t>Col 3</t>
  </si>
  <si>
    <t>Col 4</t>
  </si>
  <si>
    <t>Col 5</t>
  </si>
  <si>
    <t>Col 6</t>
  </si>
  <si>
    <t>Col 7</t>
  </si>
  <si>
    <t>USD #</t>
  </si>
  <si>
    <t>County</t>
  </si>
  <si>
    <t>District Name</t>
  </si>
  <si>
    <t>2012-13 Actual FTE Principal</t>
  </si>
  <si>
    <t>2012-13 Actual  Principal Salaries</t>
  </si>
  <si>
    <t>2012-13 Actual Average Salary</t>
  </si>
  <si>
    <t>2012-13 Actual Principal Board Paid Fringe Benefits</t>
  </si>
  <si>
    <t>2012-13 Actual Average Fringe</t>
  </si>
  <si>
    <t>2012-13 Actual Total Principal's Salary</t>
  </si>
  <si>
    <t>2012-13 Actual Avg Salary including Fringe Benefits</t>
  </si>
  <si>
    <t>2013-2014 Contracted Principal Salaries</t>
  </si>
  <si>
    <t>2013-14 Contracted Average  Salaries</t>
  </si>
  <si>
    <t>2013-2014 Contracted Principal Board Paid Fringe Benefits</t>
  </si>
  <si>
    <t>2013-14 Contracted Average  Board Paid Fringe Benefits</t>
  </si>
  <si>
    <t>2013-2014 Contracted Total Principal Salary</t>
  </si>
  <si>
    <t xml:space="preserve">2013-14  Contracted Average Salary and Fringe </t>
  </si>
  <si>
    <t>Percent Change</t>
  </si>
  <si>
    <t>D0101</t>
  </si>
  <si>
    <t>Neosho</t>
  </si>
  <si>
    <t>Erie-Galesburg</t>
  </si>
  <si>
    <t>D0102</t>
  </si>
  <si>
    <t>Gray</t>
  </si>
  <si>
    <t>Cimarron-Ensign</t>
  </si>
  <si>
    <t>D0103</t>
  </si>
  <si>
    <t>Cheyenne</t>
  </si>
  <si>
    <t>Cheylin</t>
  </si>
  <si>
    <t>D0105</t>
  </si>
  <si>
    <t>Rawlins</t>
  </si>
  <si>
    <t>Rawlins County</t>
  </si>
  <si>
    <t>D0106</t>
  </si>
  <si>
    <t>Ness</t>
  </si>
  <si>
    <t>Western Plains</t>
  </si>
  <si>
    <t>D0107</t>
  </si>
  <si>
    <t>Jewell</t>
  </si>
  <si>
    <t>Rock Hills</t>
  </si>
  <si>
    <t>D0108</t>
  </si>
  <si>
    <t>Washington</t>
  </si>
  <si>
    <t>Washington Co. Schools</t>
  </si>
  <si>
    <t>D0109</t>
  </si>
  <si>
    <t>Republic</t>
  </si>
  <si>
    <t>Republic County</t>
  </si>
  <si>
    <t>D0110</t>
  </si>
  <si>
    <t>Phillips</t>
  </si>
  <si>
    <t>Thunder Ridge Schools</t>
  </si>
  <si>
    <t>D0111</t>
  </si>
  <si>
    <t>Doniphan</t>
  </si>
  <si>
    <t>Doniphan West Schools</t>
  </si>
  <si>
    <t>D0112</t>
  </si>
  <si>
    <t>Ellsworth</t>
  </si>
  <si>
    <t>Central Plains</t>
  </si>
  <si>
    <t>D0113</t>
  </si>
  <si>
    <t>Nemaha</t>
  </si>
  <si>
    <t>Prairie Hills</t>
  </si>
  <si>
    <t>D0114</t>
  </si>
  <si>
    <t>Riverside</t>
  </si>
  <si>
    <t>D0115</t>
  </si>
  <si>
    <t>Nemaha Central</t>
  </si>
  <si>
    <t>D0200</t>
  </si>
  <si>
    <t>Greeley</t>
  </si>
  <si>
    <t>Greeley County Schools</t>
  </si>
  <si>
    <t>D0202</t>
  </si>
  <si>
    <t>Wyandotte</t>
  </si>
  <si>
    <t>Turner-Kansas City</t>
  </si>
  <si>
    <t>D0203</t>
  </si>
  <si>
    <t>Piper-Kansas City</t>
  </si>
  <si>
    <t>D0204</t>
  </si>
  <si>
    <t>Bonner Springs</t>
  </si>
  <si>
    <t>D0205</t>
  </si>
  <si>
    <t>Butler</t>
  </si>
  <si>
    <t>Bluestem</t>
  </si>
  <si>
    <t>D0206</t>
  </si>
  <si>
    <t>Remington-Whitewater</t>
  </si>
  <si>
    <t>D0207</t>
  </si>
  <si>
    <t>Leavenworth</t>
  </si>
  <si>
    <t>Ft Leavenworth</t>
  </si>
  <si>
    <t>D0208</t>
  </si>
  <si>
    <t>Trego</t>
  </si>
  <si>
    <t>Wakeeney</t>
  </si>
  <si>
    <t>D0209</t>
  </si>
  <si>
    <t>Stevens</t>
  </si>
  <si>
    <t>Moscow Public Schools</t>
  </si>
  <si>
    <t>D0210</t>
  </si>
  <si>
    <t>Hugoton Public Schools</t>
  </si>
  <si>
    <t>D0211</t>
  </si>
  <si>
    <t>Norton</t>
  </si>
  <si>
    <t>Norton Community Schools</t>
  </si>
  <si>
    <t>D0212</t>
  </si>
  <si>
    <t>Northern Valley</t>
  </si>
  <si>
    <t>D0214</t>
  </si>
  <si>
    <t>Grant</t>
  </si>
  <si>
    <t>Ulysses</t>
  </si>
  <si>
    <t>D0215</t>
  </si>
  <si>
    <t>Kearny</t>
  </si>
  <si>
    <t>Lakin</t>
  </si>
  <si>
    <t>D0216</t>
  </si>
  <si>
    <t>Deerfield</t>
  </si>
  <si>
    <t>D0217</t>
  </si>
  <si>
    <t>Morton</t>
  </si>
  <si>
    <t>Rolla</t>
  </si>
  <si>
    <t>D0218</t>
  </si>
  <si>
    <t>Elkhart</t>
  </si>
  <si>
    <t>D0219</t>
  </si>
  <si>
    <t>Clark</t>
  </si>
  <si>
    <t>Minneola</t>
  </si>
  <si>
    <t>D0220</t>
  </si>
  <si>
    <t>Ashland</t>
  </si>
  <si>
    <t>D0223</t>
  </si>
  <si>
    <t>Barnes</t>
  </si>
  <si>
    <t>D0224</t>
  </si>
  <si>
    <t>Clifton-Clyde</t>
  </si>
  <si>
    <t>D0225</t>
  </si>
  <si>
    <t>Meade</t>
  </si>
  <si>
    <t>Fowler</t>
  </si>
  <si>
    <t>D0226</t>
  </si>
  <si>
    <t>D0227</t>
  </si>
  <si>
    <t>Hodgeman</t>
  </si>
  <si>
    <t>Hodgeman County Schools</t>
  </si>
  <si>
    <t>D0229</t>
  </si>
  <si>
    <t>Johnson</t>
  </si>
  <si>
    <t>Blue Valley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</si>
  <si>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</si>
  <si>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</si>
  <si>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</si>
  <si>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</si>
  <si>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</si>
  <si>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</si>
  <si>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</si>
  <si>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</si>
  <si>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</si>
  <si>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Bourbon</t>
  </si>
  <si>
    <t>Fort Scott</t>
  </si>
  <si>
    <t>D0235</t>
  </si>
  <si>
    <t>Uniontown</t>
  </si>
  <si>
    <t>D0237</t>
  </si>
  <si>
    <t>Smith</t>
  </si>
  <si>
    <t>Smith Center</t>
  </si>
  <si>
    <t>D0239</t>
  </si>
  <si>
    <t>Ottawa</t>
  </si>
  <si>
    <t>North Ottawa County</t>
  </si>
  <si>
    <t>D0240</t>
  </si>
  <si>
    <t>Twin Valley</t>
  </si>
  <si>
    <t>D0241</t>
  </si>
  <si>
    <t>Wallace</t>
  </si>
  <si>
    <t>Wallace County Schools</t>
  </si>
  <si>
    <t>D0242</t>
  </si>
  <si>
    <t>Weskan</t>
  </si>
  <si>
    <t>D0243</t>
  </si>
  <si>
    <t>Coffey</t>
  </si>
  <si>
    <t>Lebo-Waverly</t>
  </si>
  <si>
    <t>D0244</t>
  </si>
  <si>
    <t>Burlington</t>
  </si>
  <si>
    <t>D0245</t>
  </si>
  <si>
    <t>LeRoy-Gridley</t>
  </si>
  <si>
    <t>D0246</t>
  </si>
  <si>
    <t>Crawford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</si>
  <si>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</si>
  <si>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</si>
  <si>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</si>
  <si>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</si>
  <si>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</si>
  <si>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</si>
  <si>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</si>
  <si>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</si>
  <si>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</si>
  <si>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</si>
  <si>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Lyon</t>
  </si>
  <si>
    <t>North Lyon County</t>
  </si>
  <si>
    <t>D0252</t>
  </si>
  <si>
    <t>Southern Lyon County</t>
  </si>
  <si>
    <t>D0253</t>
  </si>
  <si>
    <t>Emporia</t>
  </si>
  <si>
    <t>D0254</t>
  </si>
  <si>
    <t>Barber</t>
  </si>
  <si>
    <t>Barber County North</t>
  </si>
  <si>
    <t>D0255</t>
  </si>
  <si>
    <t>South Barber</t>
  </si>
  <si>
    <t>D0256</t>
  </si>
  <si>
    <t>Allen</t>
  </si>
  <si>
    <t>Marmaton Valley</t>
  </si>
  <si>
    <t>D0257</t>
  </si>
  <si>
    <t>Iola</t>
  </si>
  <si>
    <t>D0258</t>
  </si>
  <si>
    <t>Humboldt</t>
  </si>
  <si>
    <t>D0259</t>
  </si>
  <si>
    <t>Sedgwick</t>
  </si>
  <si>
    <t>Wichita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</si>
  <si>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</si>
  <si>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</si>
  <si>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</si>
  <si>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</si>
  <si>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</si>
  <si>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</si>
  <si>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</si>
  <si>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</si>
  <si>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</si>
  <si>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</si>
  <si>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</si>
  <si>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</si>
  <si>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</si>
  <si>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</si>
  <si>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</si>
  <si>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</si>
  <si>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</si>
  <si>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</si>
  <si>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</si>
  <si>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Rooks</t>
  </si>
  <si>
    <t>Palco</t>
  </si>
  <si>
    <t>D0270</t>
  </si>
  <si>
    <t>Plainville</t>
  </si>
  <si>
    <t>D0271</t>
  </si>
  <si>
    <t>Stockton</t>
  </si>
  <si>
    <t>D0272</t>
  </si>
  <si>
    <t>Mitchell</t>
  </si>
  <si>
    <t>Waconda</t>
  </si>
  <si>
    <t>D0273</t>
  </si>
  <si>
    <t>Beloit</t>
  </si>
  <si>
    <t>D0274</t>
  </si>
  <si>
    <t>Logan</t>
  </si>
  <si>
    <t>Oakley</t>
  </si>
  <si>
    <t>D0275</t>
  </si>
  <si>
    <t>Triplains</t>
  </si>
  <si>
    <t>D0281</t>
  </si>
  <si>
    <t>Graham</t>
  </si>
  <si>
    <t>Graham County</t>
  </si>
  <si>
    <t>D0282</t>
  </si>
  <si>
    <t>Elk</t>
  </si>
  <si>
    <t>West Elk</t>
  </si>
  <si>
    <t>D0283</t>
  </si>
  <si>
    <t>Elk Valley</t>
  </si>
  <si>
    <t>D0284</t>
  </si>
  <si>
    <t>Chase</t>
  </si>
  <si>
    <t>Chase County</t>
  </si>
  <si>
    <t>D0285</t>
  </si>
  <si>
    <t>Chautauqua</t>
  </si>
  <si>
    <t>Cedar Vale</t>
  </si>
  <si>
    <t>D0286</t>
  </si>
  <si>
    <t>Chautauqua Co Community</t>
  </si>
  <si>
    <t>D0287</t>
  </si>
  <si>
    <t>Franklin</t>
  </si>
  <si>
    <t>West Franklin</t>
  </si>
  <si>
    <t>D0288</t>
  </si>
  <si>
    <t>Central Heights</t>
  </si>
  <si>
    <t>D0289</t>
  </si>
  <si>
    <t>Wellsville</t>
  </si>
  <si>
    <t>D0290</t>
  </si>
  <si>
    <t>D0291</t>
  </si>
  <si>
    <t>Gove</t>
  </si>
  <si>
    <t>Grinnell Public Schools</t>
  </si>
  <si>
    <t>D0292</t>
  </si>
  <si>
    <t>Wheatland</t>
  </si>
  <si>
    <t>D0293</t>
  </si>
  <si>
    <t>Quinter Public Schools</t>
  </si>
  <si>
    <t>D0294</t>
  </si>
  <si>
    <t>Decatur</t>
  </si>
  <si>
    <t>Oberlin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</si>
  <si>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</si>
  <si>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</si>
  <si>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</si>
  <si>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</si>
  <si>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</si>
  <si>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</si>
  <si>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</si>
  <si>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</t>
  </si>
  <si>
    <t>Comanche County</t>
  </si>
  <si>
    <t>D0303</t>
  </si>
  <si>
    <t>Ness City</t>
  </si>
  <si>
    <t>D0305</t>
  </si>
  <si>
    <t>Saline</t>
  </si>
  <si>
    <t>Salina</t>
  </si>
  <si>
    <t>D0306</t>
  </si>
  <si>
    <t>Southeast Of Saline</t>
  </si>
  <si>
    <t>D0307</t>
  </si>
  <si>
    <t>Ell-Saline</t>
  </si>
  <si>
    <t>D0308</t>
  </si>
  <si>
    <t>Reno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</si>
  <si>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</si>
  <si>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</si>
  <si>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</si>
  <si>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</si>
  <si>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</si>
  <si>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</si>
  <si>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</si>
  <si>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</si>
  <si>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</si>
  <si>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</si>
  <si>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</si>
  <si>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</si>
  <si>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Thomas</t>
  </si>
  <si>
    <t>Brewster</t>
  </si>
  <si>
    <t>D0315</t>
  </si>
  <si>
    <t>Colby Public Schools</t>
  </si>
  <si>
    <t>D0316</t>
  </si>
  <si>
    <t>Golden Plains</t>
  </si>
  <si>
    <t>D0320</t>
  </si>
  <si>
    <t>Pottawatomie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</si>
  <si>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</si>
  <si>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</si>
  <si>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</si>
  <si>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</si>
  <si>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</si>
  <si>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</si>
  <si>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</si>
  <si>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</si>
  <si>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</si>
  <si>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</si>
  <si>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</si>
  <si>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</si>
  <si>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Wabaunsee</t>
  </si>
  <si>
    <t>Mill Creek Valley</t>
  </si>
  <si>
    <t>D0330</t>
  </si>
  <si>
    <t>Mission Valley</t>
  </si>
  <si>
    <t>D0331</t>
  </si>
  <si>
    <t>Kingman</t>
  </si>
  <si>
    <t>Kingman - Norwich</t>
  </si>
  <si>
    <t>D0332</t>
  </si>
  <si>
    <t>Cunningham</t>
  </si>
  <si>
    <t>D0333</t>
  </si>
  <si>
    <t>Cloud</t>
  </si>
  <si>
    <t>Concordia</t>
  </si>
  <si>
    <t>D0334</t>
  </si>
  <si>
    <t>Southern Cloud</t>
  </si>
  <si>
    <t>D0335</t>
  </si>
  <si>
    <t>Jackson</t>
  </si>
  <si>
    <t>North Jackson</t>
  </si>
  <si>
    <t>D0336</t>
  </si>
  <si>
    <t>Holton</t>
  </si>
  <si>
    <t>D0337</t>
  </si>
  <si>
    <t>Royal Valley</t>
  </si>
  <si>
    <t>D0338</t>
  </si>
  <si>
    <t>Jefferson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</si>
  <si>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</si>
  <si>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</si>
  <si>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</si>
  <si>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</si>
  <si>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</si>
  <si>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</si>
  <si>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</si>
  <si>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</si>
  <si>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</si>
  <si>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</si>
  <si>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</si>
  <si>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</si>
  <si>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Linn</t>
  </si>
  <si>
    <t>Pleasanton</t>
  </si>
  <si>
    <t>D0345</t>
  </si>
  <si>
    <t>Shawnee</t>
  </si>
  <si>
    <t>Seaman</t>
  </si>
  <si>
    <t>D0346</t>
  </si>
  <si>
    <t>Jayhawk</t>
  </si>
  <si>
    <t>D0347</t>
  </si>
  <si>
    <t>Edwards</t>
  </si>
  <si>
    <t>Kinsley-Offerle</t>
  </si>
  <si>
    <t>D0348</t>
  </si>
  <si>
    <t>Douglas</t>
  </si>
  <si>
    <t>Baldwin City</t>
  </si>
  <si>
    <t>D0349</t>
  </si>
  <si>
    <t>Stafford</t>
  </si>
  <si>
    <t>D0350</t>
  </si>
  <si>
    <t>St John-Hudson</t>
  </si>
  <si>
    <t>D0351</t>
  </si>
  <si>
    <t>Macksville</t>
  </si>
  <si>
    <t>D0352</t>
  </si>
  <si>
    <t>Sherman</t>
  </si>
  <si>
    <t>Goodland</t>
  </si>
  <si>
    <t>D0353</t>
  </si>
  <si>
    <t>Sumner</t>
  </si>
  <si>
    <t>Wellington</t>
  </si>
  <si>
    <t>D0355</t>
  </si>
  <si>
    <t>Barton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</si>
  <si>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</si>
  <si>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</si>
  <si>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</si>
  <si>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</si>
  <si>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</si>
  <si>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</si>
  <si>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</si>
  <si>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</si>
  <si>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</si>
  <si>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</si>
  <si>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</si>
  <si>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</si>
  <si>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Harper</t>
  </si>
  <si>
    <t>Anthony-Harper</t>
  </si>
  <si>
    <t>D0362</t>
  </si>
  <si>
    <t>Prairie View</t>
  </si>
  <si>
    <t>D0363</t>
  </si>
  <si>
    <t>Finney</t>
  </si>
  <si>
    <t>Holcomb</t>
  </si>
  <si>
    <t>D0364</t>
  </si>
  <si>
    <t>Marshall</t>
  </si>
  <si>
    <t>Marysville</t>
  </si>
  <si>
    <t>D0365</t>
  </si>
  <si>
    <t>Anderson</t>
  </si>
  <si>
    <t>Garnett</t>
  </si>
  <si>
    <t>D0366</t>
  </si>
  <si>
    <t>Woodson</t>
  </si>
  <si>
    <t>D0367</t>
  </si>
  <si>
    <t>Miami</t>
  </si>
  <si>
    <t>Osawatomie</t>
  </si>
  <si>
    <t>D0368</t>
  </si>
  <si>
    <t>Paola</t>
  </si>
  <si>
    <t>D0369</t>
  </si>
  <si>
    <t>Harvey</t>
  </si>
  <si>
    <t>Burrton</t>
  </si>
  <si>
    <t>D0371</t>
  </si>
  <si>
    <t>Montezuma</t>
  </si>
  <si>
    <t>D0372</t>
  </si>
  <si>
    <t>Silver Lake</t>
  </si>
  <si>
    <t>D0373</t>
  </si>
  <si>
    <t>Newton</t>
  </si>
  <si>
    <t>D0374</t>
  </si>
  <si>
    <t>Haskell</t>
  </si>
  <si>
    <t>Sublette</t>
  </si>
  <si>
    <t>D0375</t>
  </si>
  <si>
    <t>Circle</t>
  </si>
  <si>
    <t>D0376</t>
  </si>
  <si>
    <t>Rice</t>
  </si>
  <si>
    <t>Sterling</t>
  </si>
  <si>
    <t>D0377</t>
  </si>
  <si>
    <t>Atchison</t>
  </si>
  <si>
    <t>Atchison Co Comm Schools</t>
  </si>
  <si>
    <t>D0378</t>
  </si>
  <si>
    <t>Riley</t>
  </si>
  <si>
    <t>Riley County</t>
  </si>
  <si>
    <t>D0379</t>
  </si>
  <si>
    <t>Clay</t>
  </si>
  <si>
    <t>Clay Center</t>
  </si>
  <si>
    <t>D0380</t>
  </si>
  <si>
    <t>Vermillion</t>
  </si>
  <si>
    <t>D0381</t>
  </si>
  <si>
    <t>Ford</t>
  </si>
  <si>
    <t>Spearville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</si>
  <si>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</si>
  <si>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</si>
  <si>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</si>
  <si>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</si>
  <si>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</si>
  <si>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</si>
  <si>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</si>
  <si>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</si>
  <si>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Greenwood</t>
  </si>
  <si>
    <t>Madison-Virgil</t>
  </si>
  <si>
    <t>D0387</t>
  </si>
  <si>
    <t>Wilson</t>
  </si>
  <si>
    <t>Altoona-Midway</t>
  </si>
  <si>
    <t>D0388</t>
  </si>
  <si>
    <t>Ellis</t>
  </si>
  <si>
    <t>D0389</t>
  </si>
  <si>
    <t>Eureka</t>
  </si>
  <si>
    <t>D0390</t>
  </si>
  <si>
    <t>Hamilton</t>
  </si>
  <si>
    <t>D0392</t>
  </si>
  <si>
    <t>Osborne</t>
  </si>
  <si>
    <t>Osborne County</t>
  </si>
  <si>
    <t>D0393</t>
  </si>
  <si>
    <t>Dickinson</t>
  </si>
  <si>
    <t>Solomon</t>
  </si>
  <si>
    <t>D0394</t>
  </si>
  <si>
    <t>Rose Hill Public Schools</t>
  </si>
  <si>
    <t>D0395</t>
  </si>
  <si>
    <t>Rush</t>
  </si>
  <si>
    <t>LaCrosse</t>
  </si>
  <si>
    <t>D0396</t>
  </si>
  <si>
    <t>Douglass Public Schools</t>
  </si>
  <si>
    <t>D0397</t>
  </si>
  <si>
    <t>Marion</t>
  </si>
  <si>
    <t>Centre</t>
  </si>
  <si>
    <t>D0398</t>
  </si>
  <si>
    <t>Peabody-Burns</t>
  </si>
  <si>
    <t>D0399</t>
  </si>
  <si>
    <t>Russell</t>
  </si>
  <si>
    <t>Paradise</t>
  </si>
  <si>
    <t>D0400</t>
  </si>
  <si>
    <t>McPherson</t>
  </si>
  <si>
    <t>Smoky Valley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</si>
  <si>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</si>
  <si>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</si>
  <si>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</si>
  <si>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</si>
  <si>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</si>
  <si>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</si>
  <si>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</si>
  <si>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</si>
  <si>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</si>
  <si>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</si>
  <si>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</si>
  <si>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</si>
  <si>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</si>
  <si>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</si>
  <si>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</si>
  <si>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</si>
  <si>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</si>
  <si>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</si>
  <si>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</si>
  <si>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</si>
  <si>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</si>
  <si>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Sheridan</t>
  </si>
  <si>
    <t>Hoxie Community Schools</t>
  </si>
  <si>
    <t>D0413</t>
  </si>
  <si>
    <t>Chanute Public Schools</t>
  </si>
  <si>
    <t>D0415</t>
  </si>
  <si>
    <t>Brown</t>
  </si>
  <si>
    <t>Hiawatha</t>
  </si>
  <si>
    <t>D0416</t>
  </si>
  <si>
    <t>Louisburg</t>
  </si>
  <si>
    <t>D0417</t>
  </si>
  <si>
    <t>Morris</t>
  </si>
  <si>
    <t>Morris County</t>
  </si>
  <si>
    <t>D0418</t>
  </si>
  <si>
    <t>D0419</t>
  </si>
  <si>
    <t>Canton-Galva</t>
  </si>
  <si>
    <t>D0420</t>
  </si>
  <si>
    <t>Osage</t>
  </si>
  <si>
    <t>Osage City</t>
  </si>
  <si>
    <t>D0421</t>
  </si>
  <si>
    <t>Lyndon</t>
  </si>
  <si>
    <t>D0422</t>
  </si>
  <si>
    <t>Kiowa</t>
  </si>
  <si>
    <t>Kiowa County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</si>
  <si>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</si>
  <si>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</si>
  <si>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</si>
  <si>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</si>
  <si>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</si>
  <si>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</si>
  <si>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</si>
  <si>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</si>
  <si>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</si>
  <si>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</si>
  <si>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</si>
  <si>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</si>
  <si>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</si>
  <si>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</si>
  <si>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</si>
  <si>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</si>
  <si>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</si>
  <si>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</si>
  <si>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</si>
  <si>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Montgomery</t>
  </si>
  <si>
    <t>Caney Valley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</si>
  <si>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</si>
  <si>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</si>
  <si>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</si>
  <si>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</si>
  <si>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</si>
  <si>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</si>
  <si>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</si>
  <si>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</si>
  <si>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</si>
  <si>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</si>
  <si>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</si>
  <si>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</si>
  <si>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</si>
  <si>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</si>
  <si>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</si>
  <si>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</si>
  <si>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</si>
  <si>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</si>
  <si>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</si>
  <si>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</si>
  <si>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</si>
  <si>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</si>
  <si>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</si>
  <si>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</si>
  <si>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</si>
  <si>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</t>
  </si>
  <si>
    <t>Stanton County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</si>
  <si>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</si>
  <si>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</si>
  <si>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</si>
  <si>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</si>
  <si>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</si>
  <si>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</si>
  <si>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</si>
  <si>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</si>
  <si>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</si>
  <si>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</si>
  <si>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</si>
  <si>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</si>
  <si>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</si>
  <si>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</si>
  <si>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</si>
  <si>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</si>
  <si>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Cowley</t>
  </si>
  <si>
    <t>Central</t>
  </si>
  <si>
    <t>D0463</t>
  </si>
  <si>
    <t>Udall</t>
  </si>
  <si>
    <t>D0464</t>
  </si>
  <si>
    <t>Tonganoxie</t>
  </si>
  <si>
    <t>D0465</t>
  </si>
  <si>
    <t>Winfield</t>
  </si>
  <si>
    <t>D0466</t>
  </si>
  <si>
    <t>Scott</t>
  </si>
  <si>
    <t>Scott County</t>
  </si>
  <si>
    <t>D0467</t>
  </si>
  <si>
    <t>Leoti</t>
  </si>
  <si>
    <t>D0468</t>
  </si>
  <si>
    <t>Lane</t>
  </si>
  <si>
    <t>Healy Public Schools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</si>
  <si>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</si>
  <si>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</si>
  <si>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</si>
  <si>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</si>
  <si>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</si>
  <si>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</si>
  <si>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</si>
  <si>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</si>
  <si>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</si>
  <si>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</si>
  <si>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</si>
  <si>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</t>
  </si>
  <si>
    <t>Geary County Schools</t>
  </si>
  <si>
    <t>D0476</t>
  </si>
  <si>
    <t>Copeland</t>
  </si>
  <si>
    <t>D0477</t>
  </si>
  <si>
    <t>Ingalls</t>
  </si>
  <si>
    <t>D0479</t>
  </si>
  <si>
    <t>Crest</t>
  </si>
  <si>
    <t>D0480</t>
  </si>
  <si>
    <t>Seward</t>
  </si>
  <si>
    <t>Liberal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</si>
  <si>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</si>
  <si>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</si>
  <si>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</si>
  <si>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</si>
  <si>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</si>
  <si>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</si>
  <si>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</si>
  <si>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</si>
  <si>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</si>
  <si>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</si>
  <si>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</si>
  <si>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</si>
  <si>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</si>
  <si>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</si>
  <si>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</si>
  <si>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</si>
  <si>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</si>
  <si>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</si>
  <si>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</si>
  <si>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</si>
  <si>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</si>
  <si>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</si>
  <si>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</si>
  <si>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Pawnee</t>
  </si>
  <si>
    <t>Ft Larned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</si>
  <si>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</si>
  <si>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</si>
  <si>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</si>
  <si>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</si>
  <si>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</si>
  <si>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</si>
  <si>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</si>
  <si>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</si>
  <si>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</si>
  <si>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</si>
  <si>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</si>
  <si>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</si>
  <si>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</si>
  <si>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</si>
  <si>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</si>
  <si>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Labette</t>
  </si>
  <si>
    <t>Parsons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</si>
  <si>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</si>
  <si>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</si>
  <si>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</si>
  <si>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</si>
  <si>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</si>
  <si>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</si>
  <si>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</si>
  <si>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</si>
  <si>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</si>
  <si>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</si>
  <si>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</si>
  <si>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</si>
  <si>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</si>
  <si>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</si>
  <si>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</si>
  <si>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</si>
  <si>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TOTALS</t>
  </si>
  <si>
    <t>2013-14 Contracted FTE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</si>
</sst>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164" fontId="3" fillId="0" borderId="3" xfId="0" applyNumberFormat="1" applyFont="1" applyFill="1" applyBorder="1" applyAlignment="1" applyProtection="1">
      <alignment horizontal="center" wrapText="1"/>
      <protection locked="0"/>
    </xf>
    <xf numFmtId="165" fontId="3" fillId="0" borderId="3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2" fillId="0" borderId="0" xfId="0" applyFont="1" applyBorder="1" applyAlignment="1" applyProtection="1">
      <alignment vertical="top" wrapText="1"/>
      <protection locked="0"/>
    </xf>
    <xf numFmtId="164" fontId="2" fillId="0" borderId="4" xfId="0" applyNumberFormat="1" applyFont="1" applyBorder="1" applyAlignment="1" applyProtection="1">
      <alignment vertical="top" wrapText="1"/>
      <protection locked="0"/>
    </xf>
    <xf numFmtId="165" fontId="2" fillId="0" borderId="5" xfId="1" applyNumberFormat="1" applyFont="1" applyBorder="1" applyAlignment="1" applyProtection="1">
      <alignment vertical="top" wrapText="1"/>
      <protection locked="0"/>
    </xf>
    <xf numFmtId="165" fontId="2" fillId="0" borderId="6" xfId="1" applyNumberFormat="1" applyFont="1" applyBorder="1" applyAlignment="1" applyProtection="1">
      <alignment vertical="top" wrapText="1"/>
      <protection locked="0"/>
    </xf>
    <xf numFmtId="165" fontId="2" fillId="0" borderId="0" xfId="0" applyNumberFormat="1" applyFont="1" applyBorder="1" applyAlignment="1" applyProtection="1">
      <alignment vertical="top" wrapText="1"/>
      <protection locked="0"/>
    </xf>
    <xf numFmtId="165" fontId="2" fillId="0" borderId="0" xfId="1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 applyProtection="1">
      <alignment vertical="top" wrapText="1"/>
      <protection locked="0"/>
    </xf>
    <xf numFmtId="3" fontId="2" fillId="0" borderId="0" xfId="0" applyNumberFormat="1" applyFont="1" applyBorder="1" applyAlignment="1" applyProtection="1">
      <alignment vertical="top" wrapText="1"/>
      <protection locked="0"/>
    </xf>
    <xf numFmtId="166" fontId="2" fillId="0" borderId="7" xfId="0" applyNumberFormat="1" applyFont="1" applyBorder="1" applyAlignment="1" applyProtection="1">
      <alignment vertical="top" wrapText="1"/>
      <protection locked="0"/>
    </xf>
    <xf numFmtId="164" fontId="2" fillId="0" borderId="8" xfId="0" applyNumberFormat="1" applyFont="1" applyBorder="1" applyAlignment="1" applyProtection="1">
      <alignment vertical="top" wrapText="1"/>
      <protection locked="0"/>
    </xf>
    <xf numFmtId="165" fontId="2" fillId="0" borderId="7" xfId="1" applyNumberFormat="1" applyFont="1" applyBorder="1" applyAlignment="1" applyProtection="1">
      <alignment vertical="top" wrapText="1"/>
      <protection locked="0"/>
    </xf>
    <xf numFmtId="165" fontId="2" fillId="0" borderId="0" xfId="1" applyNumberFormat="1" applyFont="1" applyBorder="1" applyAlignment="1" applyProtection="1">
      <alignment horizontal="right" vertical="top" wrapText="1"/>
      <protection locked="0"/>
    </xf>
    <xf numFmtId="165" fontId="2" fillId="0" borderId="7" xfId="1" applyNumberFormat="1" applyFont="1" applyBorder="1" applyAlignment="1" applyProtection="1">
      <alignment horizontal="right" vertical="top" wrapText="1"/>
      <protection locked="0"/>
    </xf>
    <xf numFmtId="165" fontId="2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9" xfId="0" applyNumberFormat="1" applyFont="1" applyBorder="1" applyAlignment="1" applyProtection="1">
      <alignment vertical="top" wrapText="1"/>
      <protection locked="0"/>
    </xf>
    <xf numFmtId="165" fontId="2" fillId="0" borderId="1" xfId="1" applyNumberFormat="1" applyFont="1" applyBorder="1" applyAlignment="1" applyProtection="1">
      <alignment vertical="top" wrapText="1"/>
      <protection locked="0"/>
    </xf>
    <xf numFmtId="165" fontId="2" fillId="0" borderId="2" xfId="1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166" fontId="2" fillId="0" borderId="2" xfId="0" applyNumberFormat="1" applyFont="1" applyBorder="1" applyAlignment="1" applyProtection="1">
      <alignment vertical="top" wrapText="1"/>
      <protection locked="0"/>
    </xf>
    <xf numFmtId="166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top"/>
    </xf>
    <xf numFmtId="167" fontId="2" fillId="0" borderId="0" xfId="1" applyNumberFormat="1" applyFont="1" applyBorder="1" applyAlignment="1">
      <alignment vertical="top"/>
    </xf>
    <xf numFmtId="165" fontId="2" fillId="0" borderId="0" xfId="1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5"/>
  <cols>
    <col min="1" max="1" width="8.5703125" style="13" customWidth="1"/>
    <col min="2" max="2" width="13.5703125" style="13" customWidth="1"/>
    <col min="3" max="3" width="24" style="13" bestFit="1" customWidth="1"/>
    <col min="4" max="4" width="10" style="13" customWidth="1"/>
    <col min="5" max="6" width="12.140625" style="13" hidden="1" customWidth="1"/>
    <col min="7" max="7" width="17.42578125" style="13" hidden="1" customWidth="1"/>
    <col min="8" max="8" width="12.140625" style="13" hidden="1" customWidth="1"/>
    <col min="9" max="9" width="14.7109375" style="13" hidden="1" customWidth="1"/>
    <col min="10" max="10" width="13.28515625" style="13" customWidth="1"/>
    <col min="11" max="11" width="12" style="13" customWidth="1"/>
    <col min="12" max="12" width="11" style="13" hidden="1" customWidth="1"/>
    <col min="13" max="13" width="10.85546875" style="13" customWidth="1"/>
    <col min="14" max="14" width="16.5703125" style="13" hidden="1" customWidth="1"/>
    <col min="15" max="15" width="16.5703125" style="13" customWidth="1"/>
    <col min="16" max="16" width="13.5703125" style="13" hidden="1" customWidth="1"/>
    <col min="17" max="17" width="12.28515625" style="13" customWidth="1"/>
    <col min="18" max="18" width="8.7109375" style="13" customWidth="1"/>
    <col min="19" max="16384" width="9.140625" style="13"/>
  </cols>
  <sheetData>
    <row r="1" spans="1:18" ht="13.5" thickBot="1" x14ac:dyDescent="0.3">
      <c r="A1" s="9" t="s">
        <v>0</v>
      </c>
      <c r="B1" s="10"/>
      <c r="C1" s="10"/>
      <c r="D1" s="11" t="s">
        <v>1</v>
      </c>
      <c r="E1" s="11"/>
      <c r="F1" s="11"/>
      <c r="G1" s="11"/>
      <c r="H1" s="11"/>
      <c r="I1" s="11"/>
      <c r="J1" s="12" t="s">
        <v>2</v>
      </c>
      <c r="K1" s="11" t="s">
        <v>3</v>
      </c>
      <c r="L1" s="11"/>
      <c r="M1" s="11" t="s">
        <v>4</v>
      </c>
      <c r="N1" s="11"/>
      <c r="O1" s="11" t="s">
        <v>5</v>
      </c>
      <c r="P1" s="11"/>
      <c r="Q1" s="11" t="s">
        <v>6</v>
      </c>
      <c r="R1" s="11" t="s">
        <v>7</v>
      </c>
    </row>
    <row r="2" spans="1:18" s="14" customFormat="1" ht="77.25" thickBot="1" x14ac:dyDescent="0.25">
      <c r="A2" s="1" t="s">
        <v>8</v>
      </c>
      <c r="B2" s="2" t="s">
        <v>9</v>
      </c>
      <c r="C2" s="3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5" t="s">
        <v>688</v>
      </c>
      <c r="L2" s="6" t="s">
        <v>18</v>
      </c>
      <c r="M2" s="4" t="s">
        <v>19</v>
      </c>
      <c r="N2" s="6" t="s">
        <v>20</v>
      </c>
      <c r="O2" s="6" t="s">
        <v>21</v>
      </c>
      <c r="P2" s="6" t="s">
        <v>22</v>
      </c>
      <c r="Q2" s="4" t="s">
        <v>23</v>
      </c>
      <c r="R2" s="4" t="s">
        <v>24</v>
      </c>
    </row>
    <row r="3" spans="1:18" x14ac:dyDescent="0.25">
      <c r="A3" s="7" t="s">
        <v>25</v>
      </c>
      <c r="B3" s="15" t="s">
        <v>26</v>
      </c>
      <c r="C3" s="15" t="s">
        <v>27</v>
      </c>
      <c r="D3" s="16">
        <v>3</v>
      </c>
      <c r="E3" s="17">
        <v>174500</v>
      </c>
      <c r="F3" s="18">
        <f>E3/D3</f>
        <v>58166.666666666664</v>
      </c>
      <c r="G3" s="18">
        <v>23648</v>
      </c>
      <c r="H3" s="19">
        <f>G3/D3</f>
        <v>7882.666666666667</v>
      </c>
      <c r="I3" s="20">
        <f>E3+G3</f>
        <v>198148</v>
      </c>
      <c r="J3" s="18">
        <f>I3/D3</f>
        <v>66049.333333333328</v>
      </c>
      <c r="K3" s="21">
        <v>3</v>
      </c>
      <c r="L3" s="20">
        <v>205290</v>
      </c>
      <c r="M3" s="20">
        <f>L3/K3</f>
        <v>68430</v>
      </c>
      <c r="N3" s="20">
        <v>33814</v>
      </c>
      <c r="O3" s="20">
        <f>N3/K3</f>
        <v>11271.333333333334</v>
      </c>
      <c r="P3" s="20">
        <f>L3+N3</f>
        <v>239104</v>
      </c>
      <c r="Q3" s="22">
        <f>P3/K3</f>
        <v>79701.333333333328</v>
      </c>
      <c r="R3" s="23">
        <f>(Q3-J3)/J3</f>
        <v>0.2066939863132608</v>
      </c>
    </row>
    <row r="4" spans="1:18" x14ac:dyDescent="0.25">
      <c r="A4" s="7" t="s">
        <v>28</v>
      </c>
      <c r="B4" s="15" t="s">
        <v>29</v>
      </c>
      <c r="C4" s="15" t="s">
        <v>30</v>
      </c>
      <c r="D4" s="24">
        <v>2</v>
      </c>
      <c r="E4" s="20">
        <v>158000</v>
      </c>
      <c r="F4" s="25">
        <f>E4/D4</f>
        <v>79000</v>
      </c>
      <c r="G4" s="25">
        <v>9324</v>
      </c>
      <c r="H4" s="19">
        <f>G4/D4</f>
        <v>4662</v>
      </c>
      <c r="I4" s="20">
        <f>E4+G4</f>
        <v>167324</v>
      </c>
      <c r="J4" s="25">
        <f>I4/D4</f>
        <v>83662</v>
      </c>
      <c r="K4" s="21">
        <v>2</v>
      </c>
      <c r="L4" s="20">
        <v>162660</v>
      </c>
      <c r="M4" s="20">
        <f>L4/K4</f>
        <v>81330</v>
      </c>
      <c r="N4" s="20">
        <v>4662</v>
      </c>
      <c r="O4" s="20">
        <f>N4/K4</f>
        <v>2331</v>
      </c>
      <c r="P4" s="20">
        <f>L4+N4</f>
        <v>167322</v>
      </c>
      <c r="Q4" s="22">
        <f>P4/K4</f>
        <v>83661</v>
      </c>
      <c r="R4" s="23">
        <f>(Q4-J4)/J4</f>
        <v>-1.1952857928330664E-5</v>
      </c>
    </row>
    <row r="5" spans="1:18" x14ac:dyDescent="0.25">
      <c r="A5" s="7" t="s">
        <v>31</v>
      </c>
      <c r="B5" s="15" t="s">
        <v>32</v>
      </c>
      <c r="C5" s="15" t="s">
        <v>33</v>
      </c>
      <c r="D5" s="24">
        <v>0.5</v>
      </c>
      <c r="E5" s="20">
        <v>43717</v>
      </c>
      <c r="F5" s="25">
        <f>E5/D5</f>
        <v>87434</v>
      </c>
      <c r="G5" s="25">
        <v>5901</v>
      </c>
      <c r="H5" s="19">
        <f>G5/D5</f>
        <v>11802</v>
      </c>
      <c r="I5" s="20">
        <f>E5+G5</f>
        <v>49618</v>
      </c>
      <c r="J5" s="25">
        <f>I5/D5</f>
        <v>99236</v>
      </c>
      <c r="K5" s="21">
        <v>0.5</v>
      </c>
      <c r="L5" s="20">
        <v>42000</v>
      </c>
      <c r="M5" s="20">
        <f>L5/K5</f>
        <v>84000</v>
      </c>
      <c r="N5" s="20">
        <v>5826</v>
      </c>
      <c r="O5" s="20">
        <f>N5/K5</f>
        <v>11652</v>
      </c>
      <c r="P5" s="20">
        <f>L5+N5</f>
        <v>47826</v>
      </c>
      <c r="Q5" s="22">
        <f>P5/K5</f>
        <v>95652</v>
      </c>
      <c r="R5" s="23">
        <f>(Q5-J5)/J5</f>
        <v>-3.6115925672135112E-2</v>
      </c>
    </row>
    <row r="6" spans="1:18" x14ac:dyDescent="0.25">
      <c r="A6" s="7" t="s">
        <v>34</v>
      </c>
      <c r="B6" s="15" t="s">
        <v>35</v>
      </c>
      <c r="C6" s="15" t="s">
        <v>36</v>
      </c>
      <c r="D6" s="24">
        <v>1.5</v>
      </c>
      <c r="E6" s="20">
        <v>116000</v>
      </c>
      <c r="F6" s="25">
        <f>E6/D6</f>
        <v>77333.333333333328</v>
      </c>
      <c r="G6" s="25">
        <v>21659</v>
      </c>
      <c r="H6" s="19">
        <f>G6/D6</f>
        <v>14439.333333333334</v>
      </c>
      <c r="I6" s="20">
        <f>E6+G6</f>
        <v>137659</v>
      </c>
      <c r="J6" s="25">
        <f>I6/D6</f>
        <v>91772.666666666672</v>
      </c>
      <c r="K6" s="21">
        <v>1.5</v>
      </c>
      <c r="L6" s="20">
        <v>120129</v>
      </c>
      <c r="M6" s="20">
        <f>L6/K6</f>
        <v>80086</v>
      </c>
      <c r="N6" s="20">
        <v>23664</v>
      </c>
      <c r="O6" s="20">
        <f>N6/K6</f>
        <v>15776</v>
      </c>
      <c r="P6" s="20">
        <f>L6+N6</f>
        <v>143793</v>
      </c>
      <c r="Q6" s="22">
        <f>P6/K6</f>
        <v>95862</v>
      </c>
      <c r="R6" s="23">
        <f>(Q6-J6)/J6</f>
        <v>4.4559382241625992E-2</v>
      </c>
    </row>
    <row r="7" spans="1:18" x14ac:dyDescent="0.25">
      <c r="A7" s="7" t="s">
        <v>37</v>
      </c>
      <c r="B7" s="15" t="s">
        <v>38</v>
      </c>
      <c r="C7" s="15" t="s">
        <v>39</v>
      </c>
      <c r="D7" s="24">
        <v>0.89999997615814209</v>
      </c>
      <c r="E7" s="20">
        <v>67650</v>
      </c>
      <c r="F7" s="25">
        <f>E7/D7</f>
        <v>75166.66865790337</v>
      </c>
      <c r="G7" s="25">
        <v>3900</v>
      </c>
      <c r="H7" s="19">
        <f>G7/D7</f>
        <v>4333.3334481274669</v>
      </c>
      <c r="I7" s="20">
        <f>E7+G7</f>
        <v>71550</v>
      </c>
      <c r="J7" s="25">
        <f>I7/D7</f>
        <v>79500.002106030835</v>
      </c>
      <c r="K7" s="21">
        <v>0.80000001192092896</v>
      </c>
      <c r="L7" s="20">
        <v>62335</v>
      </c>
      <c r="M7" s="20">
        <f>L7/K7</f>
        <v>77918.748838920161</v>
      </c>
      <c r="N7" s="20">
        <v>1980</v>
      </c>
      <c r="O7" s="20">
        <f>N7/K7</f>
        <v>2474.9999631196265</v>
      </c>
      <c r="P7" s="20">
        <f>L7+N7</f>
        <v>64315</v>
      </c>
      <c r="Q7" s="22">
        <f>P7/K7</f>
        <v>80393.748802039787</v>
      </c>
      <c r="R7" s="23">
        <f>(Q7-J7)/J7</f>
        <v>1.1242096507330183E-2</v>
      </c>
    </row>
    <row r="8" spans="1:18" x14ac:dyDescent="0.25">
      <c r="A8" s="7" t="s">
        <v>40</v>
      </c>
      <c r="B8" s="15" t="s">
        <v>41</v>
      </c>
      <c r="C8" s="15" t="s">
        <v>42</v>
      </c>
      <c r="D8" s="24">
        <v>2</v>
      </c>
      <c r="E8" s="20">
        <v>120500</v>
      </c>
      <c r="F8" s="25">
        <f>E8/D8</f>
        <v>60250</v>
      </c>
      <c r="G8" s="25">
        <v>7361</v>
      </c>
      <c r="H8" s="19">
        <f>G8/D8</f>
        <v>3680.5</v>
      </c>
      <c r="I8" s="20">
        <f>E8+G8</f>
        <v>127861</v>
      </c>
      <c r="J8" s="25">
        <f>I8/D8</f>
        <v>63930.5</v>
      </c>
      <c r="K8" s="21">
        <v>2</v>
      </c>
      <c r="L8" s="20">
        <v>107500</v>
      </c>
      <c r="M8" s="20">
        <f>L8/K8</f>
        <v>53750</v>
      </c>
      <c r="N8" s="20">
        <v>8757</v>
      </c>
      <c r="O8" s="20">
        <f>N8/K8</f>
        <v>4378.5</v>
      </c>
      <c r="P8" s="20">
        <f>L8+N8</f>
        <v>116257</v>
      </c>
      <c r="Q8" s="22">
        <f>P8/K8</f>
        <v>58128.5</v>
      </c>
      <c r="R8" s="23">
        <f>(Q8-J8)/J8</f>
        <v>-9.0754804045017637E-2</v>
      </c>
    </row>
    <row r="9" spans="1:18" x14ac:dyDescent="0.25">
      <c r="A9" s="7" t="s">
        <v>43</v>
      </c>
      <c r="B9" s="15" t="s">
        <v>44</v>
      </c>
      <c r="C9" s="15" t="s">
        <v>45</v>
      </c>
      <c r="D9" s="24">
        <v>2</v>
      </c>
      <c r="E9" s="20">
        <v>145029</v>
      </c>
      <c r="F9" s="25">
        <f>E9/D9</f>
        <v>72514.5</v>
      </c>
      <c r="G9" s="25">
        <v>45904</v>
      </c>
      <c r="H9" s="19">
        <f>G9/D9</f>
        <v>22952</v>
      </c>
      <c r="I9" s="20">
        <f>E9+G9</f>
        <v>190933</v>
      </c>
      <c r="J9" s="25">
        <f>I9/D9</f>
        <v>95466.5</v>
      </c>
      <c r="K9" s="21">
        <v>2</v>
      </c>
      <c r="L9" s="20">
        <v>139027</v>
      </c>
      <c r="M9" s="20">
        <f>L9/K9</f>
        <v>69513.5</v>
      </c>
      <c r="N9" s="20">
        <v>44834</v>
      </c>
      <c r="O9" s="20">
        <f>N9/K9</f>
        <v>22417</v>
      </c>
      <c r="P9" s="20">
        <f>L9+N9</f>
        <v>183861</v>
      </c>
      <c r="Q9" s="22">
        <f>P9/K9</f>
        <v>91930.5</v>
      </c>
      <c r="R9" s="23">
        <f>(Q9-J9)/J9</f>
        <v>-3.7039170808608253E-2</v>
      </c>
    </row>
    <row r="10" spans="1:18" x14ac:dyDescent="0.25">
      <c r="A10" s="7" t="s">
        <v>46</v>
      </c>
      <c r="B10" s="15" t="s">
        <v>47</v>
      </c>
      <c r="C10" s="15" t="s">
        <v>48</v>
      </c>
      <c r="D10" s="24">
        <v>2</v>
      </c>
      <c r="E10" s="20">
        <v>151928</v>
      </c>
      <c r="F10" s="25">
        <f>E10/D10</f>
        <v>75964</v>
      </c>
      <c r="G10" s="25">
        <v>9720</v>
      </c>
      <c r="H10" s="19">
        <f>G10/D10</f>
        <v>4860</v>
      </c>
      <c r="I10" s="20">
        <f>E10+G10</f>
        <v>161648</v>
      </c>
      <c r="J10" s="25">
        <f>I10/D10</f>
        <v>80824</v>
      </c>
      <c r="K10" s="21">
        <v>2</v>
      </c>
      <c r="L10" s="20">
        <v>154212</v>
      </c>
      <c r="M10" s="20">
        <f>L10/K10</f>
        <v>77106</v>
      </c>
      <c r="N10" s="20">
        <v>10040</v>
      </c>
      <c r="O10" s="20">
        <f>N10/K10</f>
        <v>5020</v>
      </c>
      <c r="P10" s="20">
        <f>L10+N10</f>
        <v>164252</v>
      </c>
      <c r="Q10" s="22">
        <f>P10/K10</f>
        <v>82126</v>
      </c>
      <c r="R10" s="23">
        <f>(Q10-J10)/J10</f>
        <v>1.610907651192715E-2</v>
      </c>
    </row>
    <row r="11" spans="1:18" x14ac:dyDescent="0.25">
      <c r="A11" s="7" t="s">
        <v>49</v>
      </c>
      <c r="B11" s="15" t="s">
        <v>50</v>
      </c>
      <c r="C11" s="15" t="s">
        <v>51</v>
      </c>
      <c r="D11" s="24">
        <v>1.7000000476837158</v>
      </c>
      <c r="E11" s="20">
        <v>142200</v>
      </c>
      <c r="F11" s="25">
        <f>E11/D11</f>
        <v>83647.056477292659</v>
      </c>
      <c r="G11" s="25">
        <v>3669</v>
      </c>
      <c r="H11" s="19">
        <f>G11/D11</f>
        <v>2158.2352335807791</v>
      </c>
      <c r="I11" s="20">
        <f>E11+G11</f>
        <v>145869</v>
      </c>
      <c r="J11" s="25">
        <f>I11/D11</f>
        <v>85805.29171087344</v>
      </c>
      <c r="K11" s="21">
        <v>1.7000000476837158</v>
      </c>
      <c r="L11" s="20">
        <v>142200</v>
      </c>
      <c r="M11" s="20">
        <f>L11/K11</f>
        <v>83647.056477292659</v>
      </c>
      <c r="N11" s="20">
        <v>3854</v>
      </c>
      <c r="O11" s="20">
        <f>N11/K11</f>
        <v>2267.058759940126</v>
      </c>
      <c r="P11" s="20">
        <f>L11+N11</f>
        <v>146054</v>
      </c>
      <c r="Q11" s="22">
        <f>P11/K11</f>
        <v>85914.115237232792</v>
      </c>
      <c r="R11" s="23">
        <f>(Q11-J11)/J11</f>
        <v>1.2682612481062405E-3</v>
      </c>
    </row>
    <row r="12" spans="1:18" x14ac:dyDescent="0.25">
      <c r="A12" s="7" t="s">
        <v>52</v>
      </c>
      <c r="B12" s="15" t="s">
        <v>53</v>
      </c>
      <c r="C12" s="15" t="s">
        <v>54</v>
      </c>
      <c r="D12" s="24">
        <v>2.5</v>
      </c>
      <c r="E12" s="20">
        <v>181108</v>
      </c>
      <c r="F12" s="25">
        <f>E12/D12</f>
        <v>72443.199999999997</v>
      </c>
      <c r="G12" s="25">
        <v>39941</v>
      </c>
      <c r="H12" s="19">
        <f>G12/D12</f>
        <v>15976.4</v>
      </c>
      <c r="I12" s="20">
        <f>E12+G12</f>
        <v>221049</v>
      </c>
      <c r="J12" s="25">
        <f>I12/D12</f>
        <v>88419.6</v>
      </c>
      <c r="K12" s="21">
        <v>2.5</v>
      </c>
      <c r="L12" s="20">
        <v>184202</v>
      </c>
      <c r="M12" s="20">
        <f>L12/K12</f>
        <v>73680.800000000003</v>
      </c>
      <c r="N12" s="20">
        <v>46512</v>
      </c>
      <c r="O12" s="20">
        <f>N12/K12</f>
        <v>18604.8</v>
      </c>
      <c r="P12" s="20">
        <f>L12+N12</f>
        <v>230714</v>
      </c>
      <c r="Q12" s="22">
        <f>P12/K12</f>
        <v>92285.6</v>
      </c>
      <c r="R12" s="23">
        <f>(Q12-J12)/J12</f>
        <v>4.3723337359589949E-2</v>
      </c>
    </row>
    <row r="13" spans="1:18" x14ac:dyDescent="0.25">
      <c r="A13" s="7" t="s">
        <v>55</v>
      </c>
      <c r="B13" s="15" t="s">
        <v>56</v>
      </c>
      <c r="C13" s="15" t="s">
        <v>57</v>
      </c>
      <c r="D13" s="24">
        <v>3</v>
      </c>
      <c r="E13" s="20">
        <v>205218</v>
      </c>
      <c r="F13" s="25">
        <f>E13/D13</f>
        <v>68406</v>
      </c>
      <c r="G13" s="25">
        <v>45324</v>
      </c>
      <c r="H13" s="19">
        <f>G13/D13</f>
        <v>15108</v>
      </c>
      <c r="I13" s="20">
        <f>E13+G13</f>
        <v>250542</v>
      </c>
      <c r="J13" s="25">
        <f>I13/D13</f>
        <v>83514</v>
      </c>
      <c r="K13" s="21">
        <v>3</v>
      </c>
      <c r="L13" s="20">
        <v>211504</v>
      </c>
      <c r="M13" s="20">
        <f>L13/K13</f>
        <v>70501.333333333328</v>
      </c>
      <c r="N13" s="20">
        <v>35976</v>
      </c>
      <c r="O13" s="20">
        <f>N13/K13</f>
        <v>11992</v>
      </c>
      <c r="P13" s="20">
        <f>L13+N13</f>
        <v>247480</v>
      </c>
      <c r="Q13" s="22">
        <f>P13/K13</f>
        <v>82493.333333333328</v>
      </c>
      <c r="R13" s="23">
        <f>(Q13-J13)/J13</f>
        <v>-1.2221503779805441E-2</v>
      </c>
    </row>
    <row r="14" spans="1:18" x14ac:dyDescent="0.25">
      <c r="A14" s="7" t="s">
        <v>58</v>
      </c>
      <c r="B14" s="15" t="s">
        <v>59</v>
      </c>
      <c r="C14" s="15" t="s">
        <v>60</v>
      </c>
      <c r="D14" s="24">
        <v>6</v>
      </c>
      <c r="E14" s="20">
        <v>439159</v>
      </c>
      <c r="F14" s="25">
        <f>E14/D14</f>
        <v>73193.166666666672</v>
      </c>
      <c r="G14" s="25">
        <v>14766</v>
      </c>
      <c r="H14" s="19">
        <f>G14/D14</f>
        <v>2461</v>
      </c>
      <c r="I14" s="20">
        <f>E14+G14</f>
        <v>453925</v>
      </c>
      <c r="J14" s="25">
        <f>I14/D14</f>
        <v>75654.166666666672</v>
      </c>
      <c r="K14" s="21">
        <v>5</v>
      </c>
      <c r="L14" s="20">
        <v>366898</v>
      </c>
      <c r="M14" s="20">
        <f>L14/K14</f>
        <v>73379.600000000006</v>
      </c>
      <c r="N14" s="20">
        <v>18984</v>
      </c>
      <c r="O14" s="20">
        <f>N14/K14</f>
        <v>3796.8</v>
      </c>
      <c r="P14" s="20">
        <f>L14+N14</f>
        <v>385882</v>
      </c>
      <c r="Q14" s="22">
        <f>P14/K14</f>
        <v>77176.399999999994</v>
      </c>
      <c r="R14" s="23">
        <f>(Q14-J14)/J14</f>
        <v>2.0120945090047773E-2</v>
      </c>
    </row>
    <row r="15" spans="1:18" x14ac:dyDescent="0.25">
      <c r="A15" s="7" t="s">
        <v>61</v>
      </c>
      <c r="B15" s="15" t="s">
        <v>53</v>
      </c>
      <c r="C15" s="15" t="s">
        <v>62</v>
      </c>
      <c r="D15" s="24">
        <v>3</v>
      </c>
      <c r="E15" s="20">
        <v>219397</v>
      </c>
      <c r="F15" s="25">
        <f>E15/D15</f>
        <v>73132.333333333328</v>
      </c>
      <c r="G15" s="25">
        <v>22021</v>
      </c>
      <c r="H15" s="19">
        <f>G15/D15</f>
        <v>7340.333333333333</v>
      </c>
      <c r="I15" s="20">
        <f>E15+G15</f>
        <v>241418</v>
      </c>
      <c r="J15" s="25">
        <f>I15/D15</f>
        <v>80472.666666666672</v>
      </c>
      <c r="K15" s="21">
        <v>3</v>
      </c>
      <c r="L15" s="20">
        <v>221157</v>
      </c>
      <c r="M15" s="20">
        <f>L15/K15</f>
        <v>73719</v>
      </c>
      <c r="N15" s="20">
        <v>20407</v>
      </c>
      <c r="O15" s="20">
        <f>N15/K15</f>
        <v>6802.333333333333</v>
      </c>
      <c r="P15" s="20">
        <f>L15+N15</f>
        <v>241564</v>
      </c>
      <c r="Q15" s="22">
        <f>P15/K15</f>
        <v>80521.333333333328</v>
      </c>
      <c r="R15" s="23">
        <f>(Q15-J15)/J15</f>
        <v>6.0476020843504166E-4</v>
      </c>
    </row>
    <row r="16" spans="1:18" x14ac:dyDescent="0.25">
      <c r="A16" s="7" t="s">
        <v>63</v>
      </c>
      <c r="B16" s="15" t="s">
        <v>59</v>
      </c>
      <c r="C16" s="15" t="s">
        <v>64</v>
      </c>
      <c r="D16" s="24">
        <v>4</v>
      </c>
      <c r="E16" s="20">
        <v>284943</v>
      </c>
      <c r="F16" s="25">
        <f>E16/D16</f>
        <v>71235.75</v>
      </c>
      <c r="G16" s="25">
        <v>20048</v>
      </c>
      <c r="H16" s="19">
        <f>G16/D16</f>
        <v>5012</v>
      </c>
      <c r="I16" s="20">
        <f>E16+G16</f>
        <v>304991</v>
      </c>
      <c r="J16" s="25">
        <f>I16/D16</f>
        <v>76247.75</v>
      </c>
      <c r="K16" s="21">
        <v>4</v>
      </c>
      <c r="L16" s="20">
        <v>289844</v>
      </c>
      <c r="M16" s="20">
        <f>L16/K16</f>
        <v>72461</v>
      </c>
      <c r="N16" s="20">
        <v>24441</v>
      </c>
      <c r="O16" s="20">
        <f>N16/K16</f>
        <v>6110.25</v>
      </c>
      <c r="P16" s="20">
        <f>L16+N16</f>
        <v>314285</v>
      </c>
      <c r="Q16" s="22">
        <f>P16/K16</f>
        <v>78571.25</v>
      </c>
      <c r="R16" s="23">
        <f>(Q16-J16)/J16</f>
        <v>3.0473030351715297E-2</v>
      </c>
    </row>
    <row r="17" spans="1:18" x14ac:dyDescent="0.25">
      <c r="A17" s="7" t="s">
        <v>65</v>
      </c>
      <c r="B17" s="15" t="s">
        <v>66</v>
      </c>
      <c r="C17" s="15" t="s">
        <v>67</v>
      </c>
      <c r="D17" s="24">
        <v>0.40000000596046448</v>
      </c>
      <c r="E17" s="20">
        <v>29863</v>
      </c>
      <c r="F17" s="25">
        <f>E17/D17</f>
        <v>74657.498887516573</v>
      </c>
      <c r="G17" s="25">
        <v>2227</v>
      </c>
      <c r="H17" s="19">
        <f>G17/D17</f>
        <v>5567.499917037786</v>
      </c>
      <c r="I17" s="20">
        <f>E17+G17</f>
        <v>32090</v>
      </c>
      <c r="J17" s="25">
        <f>I17/D17</f>
        <v>80224.998804554358</v>
      </c>
      <c r="K17" s="21">
        <v>0.40000000596046448</v>
      </c>
      <c r="L17" s="20">
        <v>29863</v>
      </c>
      <c r="M17" s="20">
        <f>L17/K17</f>
        <v>74657.498887516573</v>
      </c>
      <c r="N17" s="20">
        <v>2227</v>
      </c>
      <c r="O17" s="20">
        <f>N17/K17</f>
        <v>5567.499917037786</v>
      </c>
      <c r="P17" s="20">
        <f>L17+N17</f>
        <v>32090</v>
      </c>
      <c r="Q17" s="22">
        <f>P17/K17</f>
        <v>80224.998804554358</v>
      </c>
      <c r="R17" s="23">
        <f>(Q17-J17)/J17</f>
        <v>0</v>
      </c>
    </row>
    <row r="18" spans="1:18" x14ac:dyDescent="0.25">
      <c r="A18" s="7" t="s">
        <v>68</v>
      </c>
      <c r="B18" s="15" t="s">
        <v>69</v>
      </c>
      <c r="C18" s="15" t="s">
        <v>70</v>
      </c>
      <c r="D18" s="24">
        <v>8</v>
      </c>
      <c r="E18" s="20">
        <v>695500</v>
      </c>
      <c r="F18" s="25">
        <f>E18/D18</f>
        <v>86937.5</v>
      </c>
      <c r="G18" s="25">
        <v>40224</v>
      </c>
      <c r="H18" s="19">
        <f>G18/D18</f>
        <v>5028</v>
      </c>
      <c r="I18" s="20">
        <f>E18+G18</f>
        <v>735724</v>
      </c>
      <c r="J18" s="25">
        <f>I18/D18</f>
        <v>91965.5</v>
      </c>
      <c r="K18" s="21">
        <v>8</v>
      </c>
      <c r="L18" s="20">
        <v>701535</v>
      </c>
      <c r="M18" s="20">
        <f>L18/K18</f>
        <v>87691.875</v>
      </c>
      <c r="N18" s="20">
        <v>35186</v>
      </c>
      <c r="O18" s="20">
        <f>N18/K18</f>
        <v>4398.25</v>
      </c>
      <c r="P18" s="20">
        <f>L18+N18</f>
        <v>736721</v>
      </c>
      <c r="Q18" s="22">
        <f>P18/K18</f>
        <v>92090.125</v>
      </c>
      <c r="R18" s="23">
        <f>(Q18-J18)/J18</f>
        <v>1.355127738119186E-3</v>
      </c>
    </row>
    <row r="19" spans="1:18" x14ac:dyDescent="0.25">
      <c r="A19" s="7" t="s">
        <v>71</v>
      </c>
      <c r="B19" s="15" t="s">
        <v>69</v>
      </c>
      <c r="C19" s="15" t="s">
        <v>72</v>
      </c>
      <c r="D19" s="24">
        <v>3</v>
      </c>
      <c r="E19" s="20">
        <v>287313</v>
      </c>
      <c r="F19" s="25">
        <f>E19/D19</f>
        <v>95771</v>
      </c>
      <c r="G19" s="25">
        <v>14583</v>
      </c>
      <c r="H19" s="19">
        <f>G19/D19</f>
        <v>4861</v>
      </c>
      <c r="I19" s="20">
        <f>E19+G19</f>
        <v>301896</v>
      </c>
      <c r="J19" s="25">
        <f>I19/D19</f>
        <v>100632</v>
      </c>
      <c r="K19" s="21">
        <v>4</v>
      </c>
      <c r="L19" s="20">
        <v>358008</v>
      </c>
      <c r="M19" s="20">
        <f>L19/K19</f>
        <v>89502</v>
      </c>
      <c r="N19" s="20">
        <v>20332</v>
      </c>
      <c r="O19" s="20">
        <f>N19/K19</f>
        <v>5083</v>
      </c>
      <c r="P19" s="20">
        <f>L19+N19</f>
        <v>378340</v>
      </c>
      <c r="Q19" s="22">
        <f>P19/K19</f>
        <v>94585</v>
      </c>
      <c r="R19" s="23">
        <f>(Q19-J19)/J19</f>
        <v>-6.0090229747992684E-2</v>
      </c>
    </row>
    <row r="20" spans="1:18" x14ac:dyDescent="0.25">
      <c r="A20" s="7" t="s">
        <v>73</v>
      </c>
      <c r="B20" s="15" t="s">
        <v>69</v>
      </c>
      <c r="C20" s="15" t="s">
        <v>74</v>
      </c>
      <c r="D20" s="24">
        <v>5</v>
      </c>
      <c r="E20" s="20">
        <v>437834</v>
      </c>
      <c r="F20" s="25">
        <f>E20/D20</f>
        <v>87566.8</v>
      </c>
      <c r="G20" s="25">
        <v>26521</v>
      </c>
      <c r="H20" s="19">
        <f>G20/D20</f>
        <v>5304.2</v>
      </c>
      <c r="I20" s="20">
        <f>E20+G20</f>
        <v>464355</v>
      </c>
      <c r="J20" s="25">
        <f>I20/D20</f>
        <v>92871</v>
      </c>
      <c r="K20" s="21">
        <v>5</v>
      </c>
      <c r="L20" s="20">
        <v>450234</v>
      </c>
      <c r="M20" s="20">
        <f>L20/K20</f>
        <v>90046.8</v>
      </c>
      <c r="N20" s="20">
        <v>26890</v>
      </c>
      <c r="O20" s="20">
        <f>N20/K20</f>
        <v>5378</v>
      </c>
      <c r="P20" s="20">
        <f>L20+N20</f>
        <v>477124</v>
      </c>
      <c r="Q20" s="22">
        <f>P20/K20</f>
        <v>95424.8</v>
      </c>
      <c r="R20" s="23">
        <f>(Q20-J20)/J20</f>
        <v>2.7498357937353994E-2</v>
      </c>
    </row>
    <row r="21" spans="1:18" x14ac:dyDescent="0.25">
      <c r="A21" s="7" t="s">
        <v>75</v>
      </c>
      <c r="B21" s="15" t="s">
        <v>76</v>
      </c>
      <c r="C21" s="15" t="s">
        <v>77</v>
      </c>
      <c r="D21" s="24">
        <v>2</v>
      </c>
      <c r="E21" s="20">
        <v>134000</v>
      </c>
      <c r="F21" s="25">
        <f>E21/D21</f>
        <v>67000</v>
      </c>
      <c r="G21" s="25">
        <v>8160</v>
      </c>
      <c r="H21" s="19">
        <f>G21/D21</f>
        <v>4080</v>
      </c>
      <c r="I21" s="20">
        <f>E21+G21</f>
        <v>142160</v>
      </c>
      <c r="J21" s="25">
        <f>I21/D21</f>
        <v>71080</v>
      </c>
      <c r="K21" s="21">
        <v>2</v>
      </c>
      <c r="L21" s="20">
        <v>140000</v>
      </c>
      <c r="M21" s="20">
        <f>L21/K21</f>
        <v>70000</v>
      </c>
      <c r="N21" s="20">
        <v>8664</v>
      </c>
      <c r="O21" s="20">
        <f>N21/K21</f>
        <v>4332</v>
      </c>
      <c r="P21" s="20">
        <f>L21+N21</f>
        <v>148664</v>
      </c>
      <c r="Q21" s="22">
        <f>P21/K21</f>
        <v>74332</v>
      </c>
      <c r="R21" s="23">
        <f>(Q21-J21)/J21</f>
        <v>4.5751266178953295E-2</v>
      </c>
    </row>
    <row r="22" spans="1:18" x14ac:dyDescent="0.25">
      <c r="A22" s="7" t="s">
        <v>78</v>
      </c>
      <c r="B22" s="15" t="s">
        <v>76</v>
      </c>
      <c r="C22" s="15" t="s">
        <v>79</v>
      </c>
      <c r="D22" s="24">
        <v>3</v>
      </c>
      <c r="E22" s="20">
        <v>214973</v>
      </c>
      <c r="F22" s="25">
        <f>E22/D22</f>
        <v>71657.666666666672</v>
      </c>
      <c r="G22" s="25">
        <v>4666</v>
      </c>
      <c r="H22" s="19">
        <f>G22/D22</f>
        <v>1555.3333333333333</v>
      </c>
      <c r="I22" s="20">
        <f>E22+G22</f>
        <v>219639</v>
      </c>
      <c r="J22" s="25">
        <f>I22/D22</f>
        <v>73213</v>
      </c>
      <c r="K22" s="21">
        <v>3</v>
      </c>
      <c r="L22" s="20">
        <v>219270</v>
      </c>
      <c r="M22" s="20">
        <f>L22/K22</f>
        <v>73090</v>
      </c>
      <c r="N22" s="20">
        <v>5080</v>
      </c>
      <c r="O22" s="20">
        <f>N22/K22</f>
        <v>1693.3333333333333</v>
      </c>
      <c r="P22" s="20">
        <f>L22+N22</f>
        <v>224350</v>
      </c>
      <c r="Q22" s="22">
        <f>P22/K22</f>
        <v>74783.333333333328</v>
      </c>
      <c r="R22" s="23">
        <f>(Q22-J22)/J22</f>
        <v>2.1448831946967457E-2</v>
      </c>
    </row>
    <row r="23" spans="1:18" x14ac:dyDescent="0.25">
      <c r="A23" s="7" t="s">
        <v>80</v>
      </c>
      <c r="B23" s="15" t="s">
        <v>81</v>
      </c>
      <c r="C23" s="15" t="s">
        <v>82</v>
      </c>
      <c r="D23" s="24">
        <v>4</v>
      </c>
      <c r="E23" s="20">
        <v>318961</v>
      </c>
      <c r="F23" s="25">
        <f>E23/D23</f>
        <v>79740.25</v>
      </c>
      <c r="G23" s="25">
        <v>14480</v>
      </c>
      <c r="H23" s="19">
        <f>G23/D23</f>
        <v>3620</v>
      </c>
      <c r="I23" s="20">
        <f>E23+G23</f>
        <v>333441</v>
      </c>
      <c r="J23" s="25">
        <f>I23/D23</f>
        <v>83360.25</v>
      </c>
      <c r="K23" s="21">
        <v>4</v>
      </c>
      <c r="L23" s="20">
        <v>304741</v>
      </c>
      <c r="M23" s="20">
        <f>L23/K23</f>
        <v>76185.25</v>
      </c>
      <c r="N23" s="20">
        <v>180</v>
      </c>
      <c r="O23" s="20">
        <f>N23/K23</f>
        <v>45</v>
      </c>
      <c r="P23" s="20">
        <f>L23+N23</f>
        <v>304921</v>
      </c>
      <c r="Q23" s="22">
        <f>P23/K23</f>
        <v>76230.25</v>
      </c>
      <c r="R23" s="23">
        <f>(Q23-J23)/J23</f>
        <v>-8.5532373043506943E-2</v>
      </c>
    </row>
    <row r="24" spans="1:18" x14ac:dyDescent="0.25">
      <c r="A24" s="7" t="s">
        <v>83</v>
      </c>
      <c r="B24" s="15" t="s">
        <v>84</v>
      </c>
      <c r="C24" s="15" t="s">
        <v>85</v>
      </c>
      <c r="D24" s="24">
        <v>2</v>
      </c>
      <c r="E24" s="20">
        <v>162332</v>
      </c>
      <c r="F24" s="25">
        <f>E24/D24</f>
        <v>81166</v>
      </c>
      <c r="G24" s="25">
        <v>4133</v>
      </c>
      <c r="H24" s="19">
        <f>G24/D24</f>
        <v>2066.5</v>
      </c>
      <c r="I24" s="20">
        <f>E24+G24</f>
        <v>166465</v>
      </c>
      <c r="J24" s="25">
        <f>I24/D24</f>
        <v>83232.5</v>
      </c>
      <c r="K24" s="21">
        <v>2</v>
      </c>
      <c r="L24" s="20">
        <v>141489</v>
      </c>
      <c r="M24" s="20">
        <f>L24/K24</f>
        <v>70744.5</v>
      </c>
      <c r="N24" s="20">
        <v>9757</v>
      </c>
      <c r="O24" s="20">
        <f>N24/K24</f>
        <v>4878.5</v>
      </c>
      <c r="P24" s="20">
        <f>L24+N24</f>
        <v>151246</v>
      </c>
      <c r="Q24" s="22">
        <f>P24/K24</f>
        <v>75623</v>
      </c>
      <c r="R24" s="23">
        <f>(Q24-J24)/J24</f>
        <v>-9.1424623794791701E-2</v>
      </c>
    </row>
    <row r="25" spans="1:18" x14ac:dyDescent="0.25">
      <c r="A25" s="7" t="s">
        <v>86</v>
      </c>
      <c r="B25" s="15" t="s">
        <v>87</v>
      </c>
      <c r="C25" s="15" t="s">
        <v>88</v>
      </c>
      <c r="D25" s="24">
        <v>1.5</v>
      </c>
      <c r="E25" s="20">
        <v>109612</v>
      </c>
      <c r="F25" s="25">
        <f>E25/D25</f>
        <v>73074.666666666672</v>
      </c>
      <c r="G25" s="25">
        <v>14286</v>
      </c>
      <c r="H25" s="19">
        <f>G25/D25</f>
        <v>9524</v>
      </c>
      <c r="I25" s="20">
        <f>E25+G25</f>
        <v>123898</v>
      </c>
      <c r="J25" s="25">
        <f>I25/D25</f>
        <v>82598.666666666672</v>
      </c>
      <c r="K25" s="21">
        <v>1.5</v>
      </c>
      <c r="L25" s="20">
        <v>108354</v>
      </c>
      <c r="M25" s="20">
        <f>L25/K25</f>
        <v>72236</v>
      </c>
      <c r="N25" s="20">
        <v>14586</v>
      </c>
      <c r="O25" s="20">
        <f>N25/K25</f>
        <v>9724</v>
      </c>
      <c r="P25" s="20">
        <f>L25+N25</f>
        <v>122940</v>
      </c>
      <c r="Q25" s="22">
        <f>P25/K25</f>
        <v>81960</v>
      </c>
      <c r="R25" s="23">
        <f>(Q25-J25)/J25</f>
        <v>-7.7321667823532841E-3</v>
      </c>
    </row>
    <row r="26" spans="1:18" x14ac:dyDescent="0.25">
      <c r="A26" s="7" t="s">
        <v>89</v>
      </c>
      <c r="B26" s="15" t="s">
        <v>87</v>
      </c>
      <c r="C26" s="15" t="s">
        <v>90</v>
      </c>
      <c r="D26" s="24">
        <v>4</v>
      </c>
      <c r="E26" s="20">
        <v>296747</v>
      </c>
      <c r="F26" s="25">
        <f>E26/D26</f>
        <v>74186.75</v>
      </c>
      <c r="G26" s="25">
        <v>27552</v>
      </c>
      <c r="H26" s="19">
        <f>G26/D26</f>
        <v>6888</v>
      </c>
      <c r="I26" s="20">
        <f>E26+G26</f>
        <v>324299</v>
      </c>
      <c r="J26" s="25">
        <f>I26/D26</f>
        <v>81074.75</v>
      </c>
      <c r="K26" s="21">
        <v>3.5</v>
      </c>
      <c r="L26" s="20">
        <v>259878</v>
      </c>
      <c r="M26" s="20">
        <f>L26/K26</f>
        <v>74250.857142857145</v>
      </c>
      <c r="N26" s="20">
        <v>24108</v>
      </c>
      <c r="O26" s="20">
        <f>N26/K26</f>
        <v>6888</v>
      </c>
      <c r="P26" s="20">
        <f>L26+N26</f>
        <v>283986</v>
      </c>
      <c r="Q26" s="22">
        <f>P26/K26</f>
        <v>81138.857142857145</v>
      </c>
      <c r="R26" s="23">
        <f>(Q26-J26)/J26</f>
        <v>7.9071650368511695E-4</v>
      </c>
    </row>
    <row r="27" spans="1:18" x14ac:dyDescent="0.25">
      <c r="A27" s="7" t="s">
        <v>91</v>
      </c>
      <c r="B27" s="15" t="s">
        <v>92</v>
      </c>
      <c r="C27" s="15" t="s">
        <v>93</v>
      </c>
      <c r="D27" s="24">
        <v>3</v>
      </c>
      <c r="E27" s="20">
        <v>237428</v>
      </c>
      <c r="F27" s="25">
        <f>E27/D27</f>
        <v>79142.666666666672</v>
      </c>
      <c r="G27" s="25">
        <v>17336</v>
      </c>
      <c r="H27" s="19">
        <f>G27/D27</f>
        <v>5778.666666666667</v>
      </c>
      <c r="I27" s="20">
        <f>E27+G27</f>
        <v>254764</v>
      </c>
      <c r="J27" s="25">
        <f>I27/D27</f>
        <v>84921.333333333328</v>
      </c>
      <c r="K27" s="21">
        <v>3</v>
      </c>
      <c r="L27" s="20">
        <v>237428</v>
      </c>
      <c r="M27" s="20">
        <f>L27/K27</f>
        <v>79142.666666666672</v>
      </c>
      <c r="N27" s="20">
        <v>16684</v>
      </c>
      <c r="O27" s="20">
        <f>N27/K27</f>
        <v>5561.333333333333</v>
      </c>
      <c r="P27" s="20">
        <f>L27+N27</f>
        <v>254112</v>
      </c>
      <c r="Q27" s="22">
        <f>P27/K27</f>
        <v>84704</v>
      </c>
      <c r="R27" s="23">
        <f>(Q27-J27)/J27</f>
        <v>-2.5592312885650463E-3</v>
      </c>
    </row>
    <row r="28" spans="1:18" x14ac:dyDescent="0.25">
      <c r="A28" s="7" t="s">
        <v>94</v>
      </c>
      <c r="B28" s="15" t="s">
        <v>92</v>
      </c>
      <c r="C28" s="15" t="s">
        <v>95</v>
      </c>
      <c r="D28" s="24">
        <v>1.3999999761581421</v>
      </c>
      <c r="E28" s="20">
        <v>82946</v>
      </c>
      <c r="F28" s="25">
        <f>E28/D28</f>
        <v>59247.143866115701</v>
      </c>
      <c r="G28" s="25">
        <v>4872</v>
      </c>
      <c r="H28" s="19">
        <f>G28/D28</f>
        <v>3480.0000592640476</v>
      </c>
      <c r="I28" s="20">
        <f>E28+G28</f>
        <v>87818</v>
      </c>
      <c r="J28" s="25">
        <f>I28/D28</f>
        <v>62727.143925379751</v>
      </c>
      <c r="K28" s="21">
        <v>1.3999999761581421</v>
      </c>
      <c r="L28" s="20">
        <v>90577</v>
      </c>
      <c r="M28" s="20">
        <f>L28/K28</f>
        <v>64697.858244655101</v>
      </c>
      <c r="N28" s="20">
        <v>5376</v>
      </c>
      <c r="O28" s="20">
        <f>N28/K28</f>
        <v>3840.0000653948114</v>
      </c>
      <c r="P28" s="20">
        <f>L28+N28</f>
        <v>95953</v>
      </c>
      <c r="Q28" s="22">
        <f>P28/K28</f>
        <v>68537.858310049909</v>
      </c>
      <c r="R28" s="23">
        <f>(Q28-J28)/J28</f>
        <v>9.2634767359766737E-2</v>
      </c>
    </row>
    <row r="29" spans="1:18" x14ac:dyDescent="0.25">
      <c r="A29" s="7" t="s">
        <v>96</v>
      </c>
      <c r="B29" s="15" t="s">
        <v>97</v>
      </c>
      <c r="C29" s="15" t="s">
        <v>98</v>
      </c>
      <c r="D29" s="24">
        <v>4</v>
      </c>
      <c r="E29" s="20">
        <v>335966</v>
      </c>
      <c r="F29" s="25">
        <f>E29/D29</f>
        <v>83991.5</v>
      </c>
      <c r="G29" s="25">
        <v>39326</v>
      </c>
      <c r="H29" s="19">
        <f>G29/D29</f>
        <v>9831.5</v>
      </c>
      <c r="I29" s="20">
        <f>E29+G29</f>
        <v>375292</v>
      </c>
      <c r="J29" s="25">
        <f>I29/D29</f>
        <v>93823</v>
      </c>
      <c r="K29" s="21">
        <v>4</v>
      </c>
      <c r="L29" s="20">
        <v>330556</v>
      </c>
      <c r="M29" s="20">
        <f>L29/K29</f>
        <v>82639</v>
      </c>
      <c r="N29" s="20">
        <v>50423</v>
      </c>
      <c r="O29" s="20">
        <f>N29/K29</f>
        <v>12605.75</v>
      </c>
      <c r="P29" s="20">
        <f>L29+N29</f>
        <v>380979</v>
      </c>
      <c r="Q29" s="22">
        <f>P29/K29</f>
        <v>95244.75</v>
      </c>
      <c r="R29" s="23">
        <f>(Q29-J29)/J29</f>
        <v>1.515353378169532E-2</v>
      </c>
    </row>
    <row r="30" spans="1:18" x14ac:dyDescent="0.25">
      <c r="A30" s="7" t="s">
        <v>99</v>
      </c>
      <c r="B30" s="15" t="s">
        <v>100</v>
      </c>
      <c r="C30" s="15" t="s">
        <v>101</v>
      </c>
      <c r="D30" s="24">
        <v>3</v>
      </c>
      <c r="E30" s="20">
        <v>218864</v>
      </c>
      <c r="F30" s="25">
        <f>E30/D30</f>
        <v>72954.666666666672</v>
      </c>
      <c r="G30" s="25">
        <v>29578</v>
      </c>
      <c r="H30" s="19">
        <f>G30/D30</f>
        <v>9859.3333333333339</v>
      </c>
      <c r="I30" s="20">
        <f>E30+G30</f>
        <v>248442</v>
      </c>
      <c r="J30" s="25">
        <f>I30/D30</f>
        <v>82814</v>
      </c>
      <c r="K30" s="21">
        <v>3</v>
      </c>
      <c r="L30" s="20">
        <v>214814</v>
      </c>
      <c r="M30" s="20">
        <f>L30/K30</f>
        <v>71604.666666666672</v>
      </c>
      <c r="N30" s="20">
        <v>45761</v>
      </c>
      <c r="O30" s="20">
        <f>N30/K30</f>
        <v>15253.666666666666</v>
      </c>
      <c r="P30" s="20">
        <f>L30+N30</f>
        <v>260575</v>
      </c>
      <c r="Q30" s="22">
        <f>P30/K30</f>
        <v>86858.333333333328</v>
      </c>
      <c r="R30" s="23">
        <f>(Q30-J30)/J30</f>
        <v>4.8836348121493088E-2</v>
      </c>
    </row>
    <row r="31" spans="1:18" x14ac:dyDescent="0.25">
      <c r="A31" s="7" t="s">
        <v>102</v>
      </c>
      <c r="B31" s="15" t="s">
        <v>100</v>
      </c>
      <c r="C31" s="15" t="s">
        <v>103</v>
      </c>
      <c r="D31" s="24">
        <v>2</v>
      </c>
      <c r="E31" s="20">
        <v>119464</v>
      </c>
      <c r="F31" s="25">
        <f>E31/D31</f>
        <v>59732</v>
      </c>
      <c r="G31" s="25">
        <v>15048</v>
      </c>
      <c r="H31" s="19">
        <f>G31/D31</f>
        <v>7524</v>
      </c>
      <c r="I31" s="20">
        <f>E31+G31</f>
        <v>134512</v>
      </c>
      <c r="J31" s="25">
        <f>I31/D31</f>
        <v>67256</v>
      </c>
      <c r="K31" s="21">
        <v>0.5</v>
      </c>
      <c r="L31" s="20">
        <v>26500</v>
      </c>
      <c r="M31" s="20">
        <f>L31/K31</f>
        <v>53000</v>
      </c>
      <c r="N31" s="20">
        <f>15048-7524</f>
        <v>7524</v>
      </c>
      <c r="O31" s="20">
        <f>N31/K31</f>
        <v>15048</v>
      </c>
      <c r="P31" s="20">
        <f>L31+N31</f>
        <v>34024</v>
      </c>
      <c r="Q31" s="22">
        <f>P31/K31</f>
        <v>68048</v>
      </c>
      <c r="R31" s="23">
        <f>(Q31-J31)/J31</f>
        <v>1.177590103485191E-2</v>
      </c>
    </row>
    <row r="32" spans="1:18" x14ac:dyDescent="0.25">
      <c r="A32" s="7" t="s">
        <v>104</v>
      </c>
      <c r="B32" s="15" t="s">
        <v>105</v>
      </c>
      <c r="C32" s="15" t="s">
        <v>106</v>
      </c>
      <c r="D32" s="24">
        <v>1.3999999761581421</v>
      </c>
      <c r="E32" s="20">
        <v>67579</v>
      </c>
      <c r="F32" s="25">
        <f>E32/D32</f>
        <v>48270.715107759665</v>
      </c>
      <c r="G32" s="25">
        <v>9171</v>
      </c>
      <c r="H32" s="19">
        <f>G32/D32</f>
        <v>6550.714397272287</v>
      </c>
      <c r="I32" s="20">
        <f>E32+G32</f>
        <v>76750</v>
      </c>
      <c r="J32" s="25">
        <f>I32/D32</f>
        <v>54821.429505031949</v>
      </c>
      <c r="K32" s="21">
        <v>1.3999999761581421</v>
      </c>
      <c r="L32" s="20">
        <v>87579</v>
      </c>
      <c r="M32" s="20">
        <f>L32/K32</f>
        <v>62556.429636758221</v>
      </c>
      <c r="N32" s="20">
        <v>9171</v>
      </c>
      <c r="O32" s="20">
        <f>N32/K32</f>
        <v>6550.714397272287</v>
      </c>
      <c r="P32" s="20">
        <f>L32+N32</f>
        <v>96750</v>
      </c>
      <c r="Q32" s="22">
        <f>P32/K32</f>
        <v>69107.144034030513</v>
      </c>
      <c r="R32" s="23">
        <f>(Q32-J32)/J32</f>
        <v>0.26058631921824121</v>
      </c>
    </row>
    <row r="33" spans="1:18" x14ac:dyDescent="0.25">
      <c r="A33" s="7" t="s">
        <v>107</v>
      </c>
      <c r="B33" s="15" t="s">
        <v>105</v>
      </c>
      <c r="C33" s="15" t="s">
        <v>108</v>
      </c>
      <c r="D33" s="24">
        <v>3</v>
      </c>
      <c r="E33" s="20">
        <v>239325</v>
      </c>
      <c r="F33" s="25">
        <f>E33/D33</f>
        <v>79775</v>
      </c>
      <c r="G33" s="25">
        <v>36199</v>
      </c>
      <c r="H33" s="19">
        <f>G33/D33</f>
        <v>12066.333333333334</v>
      </c>
      <c r="I33" s="20">
        <f>E33+G33</f>
        <v>275524</v>
      </c>
      <c r="J33" s="25">
        <f>I33/D33</f>
        <v>91841.333333333328</v>
      </c>
      <c r="K33" s="21">
        <v>2.9000000953674316</v>
      </c>
      <c r="L33" s="20">
        <v>217615</v>
      </c>
      <c r="M33" s="20">
        <f>L33/K33</f>
        <v>75039.652704710708</v>
      </c>
      <c r="N33" s="20">
        <v>48440</v>
      </c>
      <c r="O33" s="20">
        <f>N33/K33</f>
        <v>16703.447726563823</v>
      </c>
      <c r="P33" s="20">
        <f>L33+N33</f>
        <v>266055</v>
      </c>
      <c r="Q33" s="22">
        <f>P33/K33</f>
        <v>91743.100431274535</v>
      </c>
      <c r="R33" s="23">
        <f>(Q33-J33)/J33</f>
        <v>-1.0695935968423054E-3</v>
      </c>
    </row>
    <row r="34" spans="1:18" x14ac:dyDescent="0.25">
      <c r="A34" s="7" t="s">
        <v>109</v>
      </c>
      <c r="B34" s="15" t="s">
        <v>110</v>
      </c>
      <c r="C34" s="15" t="s">
        <v>111</v>
      </c>
      <c r="D34" s="24">
        <v>2</v>
      </c>
      <c r="E34" s="20">
        <v>138000</v>
      </c>
      <c r="F34" s="25">
        <f>E34/D34</f>
        <v>69000</v>
      </c>
      <c r="G34" s="25">
        <v>4920</v>
      </c>
      <c r="H34" s="19">
        <f>G34/D34</f>
        <v>2460</v>
      </c>
      <c r="I34" s="20">
        <f>E34+G34</f>
        <v>142920</v>
      </c>
      <c r="J34" s="25">
        <f>I34/D34</f>
        <v>71460</v>
      </c>
      <c r="K34" s="21">
        <v>2</v>
      </c>
      <c r="L34" s="20">
        <v>142140</v>
      </c>
      <c r="M34" s="20">
        <f>L34/K34</f>
        <v>71070</v>
      </c>
      <c r="N34" s="20">
        <v>9840</v>
      </c>
      <c r="O34" s="20">
        <f>N34/K34</f>
        <v>4920</v>
      </c>
      <c r="P34" s="20">
        <f>L34+N34</f>
        <v>151980</v>
      </c>
      <c r="Q34" s="22">
        <f>P34/K34</f>
        <v>75990</v>
      </c>
      <c r="R34" s="23">
        <f>(Q34-J34)/J34</f>
        <v>6.3392107472712012E-2</v>
      </c>
    </row>
    <row r="35" spans="1:18" x14ac:dyDescent="0.25">
      <c r="A35" s="7" t="s">
        <v>112</v>
      </c>
      <c r="B35" s="15" t="s">
        <v>110</v>
      </c>
      <c r="C35" s="15" t="s">
        <v>113</v>
      </c>
      <c r="D35" s="24">
        <v>1.5</v>
      </c>
      <c r="E35" s="20">
        <v>117651</v>
      </c>
      <c r="F35" s="25">
        <f>E35/D35</f>
        <v>78434</v>
      </c>
      <c r="G35" s="25">
        <v>0</v>
      </c>
      <c r="H35" s="19">
        <f>G35/D35</f>
        <v>0</v>
      </c>
      <c r="I35" s="20">
        <f>E35+G35</f>
        <v>117651</v>
      </c>
      <c r="J35" s="25">
        <f>I35/D35</f>
        <v>78434</v>
      </c>
      <c r="K35" s="21">
        <v>1.7000000476837158</v>
      </c>
      <c r="L35" s="20">
        <v>151094</v>
      </c>
      <c r="M35" s="20">
        <f>L35/K35</f>
        <v>88878.82103642798</v>
      </c>
      <c r="N35" s="20">
        <v>0</v>
      </c>
      <c r="O35" s="26">
        <f>N35/K35</f>
        <v>0</v>
      </c>
      <c r="P35" s="20">
        <f>L35+N35</f>
        <v>151094</v>
      </c>
      <c r="Q35" s="22">
        <f>P35/K35</f>
        <v>88878.82103642798</v>
      </c>
      <c r="R35" s="23">
        <f>(Q35-J35)/J35</f>
        <v>0.13316700711971824</v>
      </c>
    </row>
    <row r="36" spans="1:18" x14ac:dyDescent="0.25">
      <c r="A36" s="7" t="s">
        <v>114</v>
      </c>
      <c r="B36" s="15" t="s">
        <v>44</v>
      </c>
      <c r="C36" s="15" t="s">
        <v>115</v>
      </c>
      <c r="D36" s="24">
        <v>2</v>
      </c>
      <c r="E36" s="20">
        <v>144500</v>
      </c>
      <c r="F36" s="25">
        <f>E36/D36</f>
        <v>72250</v>
      </c>
      <c r="G36" s="25">
        <v>12530</v>
      </c>
      <c r="H36" s="19">
        <f>G36/D36</f>
        <v>6265</v>
      </c>
      <c r="I36" s="20">
        <f>E36+G36</f>
        <v>157030</v>
      </c>
      <c r="J36" s="25">
        <f>I36/D36</f>
        <v>78515</v>
      </c>
      <c r="K36" s="21">
        <v>2</v>
      </c>
      <c r="L36" s="20">
        <v>144500</v>
      </c>
      <c r="M36" s="20">
        <f>L36/K36</f>
        <v>72250</v>
      </c>
      <c r="N36" s="20">
        <v>13207</v>
      </c>
      <c r="O36" s="20">
        <f>N36/K36</f>
        <v>6603.5</v>
      </c>
      <c r="P36" s="20">
        <f>L36+N36</f>
        <v>157707</v>
      </c>
      <c r="Q36" s="22">
        <f>P36/K36</f>
        <v>78853.5</v>
      </c>
      <c r="R36" s="23">
        <f>(Q36-J36)/J36</f>
        <v>4.3112780997261665E-3</v>
      </c>
    </row>
    <row r="37" spans="1:18" x14ac:dyDescent="0.25">
      <c r="A37" s="7" t="s">
        <v>116</v>
      </c>
      <c r="B37" s="15" t="s">
        <v>44</v>
      </c>
      <c r="C37" s="15" t="s">
        <v>117</v>
      </c>
      <c r="D37" s="24">
        <v>1.5</v>
      </c>
      <c r="E37" s="20">
        <v>106500</v>
      </c>
      <c r="F37" s="25">
        <f>E37/D37</f>
        <v>71000</v>
      </c>
      <c r="G37" s="25">
        <v>8471</v>
      </c>
      <c r="H37" s="19">
        <f>G37/D37</f>
        <v>5647.333333333333</v>
      </c>
      <c r="I37" s="20">
        <f>E37+G37</f>
        <v>114971</v>
      </c>
      <c r="J37" s="25">
        <f>I37/D37</f>
        <v>76647.333333333328</v>
      </c>
      <c r="K37" s="21">
        <v>1.5</v>
      </c>
      <c r="L37" s="20">
        <v>108915</v>
      </c>
      <c r="M37" s="20">
        <f>L37/K37</f>
        <v>72610</v>
      </c>
      <c r="N37" s="20">
        <v>8471</v>
      </c>
      <c r="O37" s="20">
        <f>N37/K37</f>
        <v>5647.333333333333</v>
      </c>
      <c r="P37" s="20">
        <f>L37+N37</f>
        <v>117386</v>
      </c>
      <c r="Q37" s="22">
        <f>P37/K37</f>
        <v>78257.333333333328</v>
      </c>
      <c r="R37" s="23">
        <f>(Q37-J37)/J37</f>
        <v>2.100529698793609E-2</v>
      </c>
    </row>
    <row r="38" spans="1:18" x14ac:dyDescent="0.25">
      <c r="A38" s="7" t="s">
        <v>118</v>
      </c>
      <c r="B38" s="15" t="s">
        <v>119</v>
      </c>
      <c r="C38" s="15" t="s">
        <v>120</v>
      </c>
      <c r="D38" s="24">
        <v>1.5</v>
      </c>
      <c r="E38" s="20">
        <v>118681</v>
      </c>
      <c r="F38" s="25">
        <f>E38/D38</f>
        <v>79120.666666666672</v>
      </c>
      <c r="G38" s="25">
        <v>5688</v>
      </c>
      <c r="H38" s="19">
        <f>G38/D38</f>
        <v>3792</v>
      </c>
      <c r="I38" s="20">
        <f>E38+G38</f>
        <v>124369</v>
      </c>
      <c r="J38" s="25">
        <f>I38/D38</f>
        <v>82912.666666666672</v>
      </c>
      <c r="K38" s="21">
        <v>1.5</v>
      </c>
      <c r="L38" s="20">
        <v>120000</v>
      </c>
      <c r="M38" s="20">
        <f>L38/K38</f>
        <v>80000</v>
      </c>
      <c r="N38" s="20">
        <v>5569</v>
      </c>
      <c r="O38" s="20">
        <f>N38/K38</f>
        <v>3712.6666666666665</v>
      </c>
      <c r="P38" s="20">
        <f>L38+N38</f>
        <v>125569</v>
      </c>
      <c r="Q38" s="22">
        <f>P38/K38</f>
        <v>83712.666666666672</v>
      </c>
      <c r="R38" s="23">
        <f>(Q38-J38)/J38</f>
        <v>9.6487066712766037E-3</v>
      </c>
    </row>
    <row r="39" spans="1:18" x14ac:dyDescent="0.25">
      <c r="A39" s="7" t="s">
        <v>121</v>
      </c>
      <c r="B39" s="15" t="s">
        <v>119</v>
      </c>
      <c r="C39" s="15" t="s">
        <v>119</v>
      </c>
      <c r="D39" s="24">
        <v>2</v>
      </c>
      <c r="E39" s="20">
        <v>133786</v>
      </c>
      <c r="F39" s="25">
        <f>E39/D39</f>
        <v>66893</v>
      </c>
      <c r="G39" s="25">
        <v>5688</v>
      </c>
      <c r="H39" s="19">
        <f>G39/D39</f>
        <v>2844</v>
      </c>
      <c r="I39" s="20">
        <f>E39+G39</f>
        <v>139474</v>
      </c>
      <c r="J39" s="25">
        <f>I39/D39</f>
        <v>69737</v>
      </c>
      <c r="K39" s="21">
        <v>2</v>
      </c>
      <c r="L39" s="20">
        <v>136729</v>
      </c>
      <c r="M39" s="20">
        <f>L39/K39</f>
        <v>68364.5</v>
      </c>
      <c r="N39" s="20">
        <v>6600</v>
      </c>
      <c r="O39" s="20">
        <f>N39/K39</f>
        <v>3300</v>
      </c>
      <c r="P39" s="20">
        <f>L39+N39</f>
        <v>143329</v>
      </c>
      <c r="Q39" s="22">
        <f>P39/K39</f>
        <v>71664.5</v>
      </c>
      <c r="R39" s="23">
        <f>(Q39-J39)/J39</f>
        <v>2.7639560061373445E-2</v>
      </c>
    </row>
    <row r="40" spans="1:18" x14ac:dyDescent="0.25">
      <c r="A40" s="7" t="s">
        <v>122</v>
      </c>
      <c r="B40" s="15" t="s">
        <v>123</v>
      </c>
      <c r="C40" s="15" t="s">
        <v>124</v>
      </c>
      <c r="D40" s="24">
        <v>1.5</v>
      </c>
      <c r="E40" s="20">
        <v>133525</v>
      </c>
      <c r="F40" s="25">
        <f>E40/D40</f>
        <v>89016.666666666672</v>
      </c>
      <c r="G40" s="25">
        <v>8659</v>
      </c>
      <c r="H40" s="19">
        <f>G40/D40</f>
        <v>5772.666666666667</v>
      </c>
      <c r="I40" s="20">
        <f>E40+G40</f>
        <v>142184</v>
      </c>
      <c r="J40" s="25">
        <f>I40/D40</f>
        <v>94789.333333333328</v>
      </c>
      <c r="K40" s="21">
        <v>1.5</v>
      </c>
      <c r="L40" s="20">
        <v>147314</v>
      </c>
      <c r="M40" s="20">
        <f>L40/K40</f>
        <v>98209.333333333328</v>
      </c>
      <c r="N40" s="20">
        <v>8659</v>
      </c>
      <c r="O40" s="20">
        <f>N40/K40</f>
        <v>5772.666666666667</v>
      </c>
      <c r="P40" s="20">
        <f>L40+N40</f>
        <v>155973</v>
      </c>
      <c r="Q40" s="22">
        <f>P40/K40</f>
        <v>103982</v>
      </c>
      <c r="R40" s="23">
        <f>(Q40-J40)/J40</f>
        <v>9.6979969616834583E-2</v>
      </c>
    </row>
    <row r="41" spans="1:18" x14ac:dyDescent="0.25">
      <c r="A41" s="7" t="s">
        <v>125</v>
      </c>
      <c r="B41" s="15" t="s">
        <v>126</v>
      </c>
      <c r="C41" s="15" t="s">
        <v>127</v>
      </c>
      <c r="D41" s="24">
        <v>35</v>
      </c>
      <c r="E41" s="20">
        <v>3414748</v>
      </c>
      <c r="F41" s="25">
        <f>E41/D41</f>
        <v>97564.228571428568</v>
      </c>
      <c r="G41" s="25">
        <v>643720</v>
      </c>
      <c r="H41" s="19">
        <f>G41/D41</f>
        <v>18392</v>
      </c>
      <c r="I41" s="20">
        <f>E41+G41</f>
        <v>4058468</v>
      </c>
      <c r="J41" s="25">
        <f>I41/D41</f>
        <v>115956.22857142857</v>
      </c>
      <c r="K41" s="21">
        <v>35</v>
      </c>
      <c r="L41" s="20">
        <v>3404628</v>
      </c>
      <c r="M41" s="20">
        <f>L41/K41</f>
        <v>97275.085714285713</v>
      </c>
      <c r="N41" s="20">
        <v>664895</v>
      </c>
      <c r="O41" s="20">
        <f>N41/K41</f>
        <v>18997</v>
      </c>
      <c r="P41" s="20">
        <f>L41+N41</f>
        <v>4069523</v>
      </c>
      <c r="Q41" s="22">
        <f>P41/K41</f>
        <v>116272.08571428571</v>
      </c>
      <c r="R41" s="23">
        <f>(Q41-J41)/J41</f>
        <v>2.7239342530235729E-3</v>
      </c>
    </row>
    <row r="42" spans="1:18" x14ac:dyDescent="0.25">
      <c r="A42" s="7" t="s">
        <v>128</v>
      </c>
      <c r="B42" s="15" t="s">
        <v>126</v>
      </c>
      <c r="C42" s="15" t="s">
        <v>129</v>
      </c>
      <c r="D42" s="24">
        <v>5</v>
      </c>
      <c r="E42" s="20">
        <v>493388</v>
      </c>
      <c r="F42" s="25">
        <f>E42/D42</f>
        <v>98677.6</v>
      </c>
      <c r="G42" s="25">
        <v>2257</v>
      </c>
      <c r="H42" s="19">
        <f>G42/D42</f>
        <v>451.4</v>
      </c>
      <c r="I42" s="20">
        <f>E42+G42</f>
        <v>495645</v>
      </c>
      <c r="J42" s="25">
        <f>I42/D42</f>
        <v>99129</v>
      </c>
      <c r="K42" s="21">
        <v>5</v>
      </c>
      <c r="L42" s="20">
        <v>504585</v>
      </c>
      <c r="M42" s="20">
        <f>L42/K42</f>
        <v>100917</v>
      </c>
      <c r="N42" s="20">
        <v>2257</v>
      </c>
      <c r="O42" s="20">
        <f>N42/K42</f>
        <v>451.4</v>
      </c>
      <c r="P42" s="20">
        <f>L42+N42</f>
        <v>506842</v>
      </c>
      <c r="Q42" s="22">
        <f>P42/K42</f>
        <v>101368.4</v>
      </c>
      <c r="R42" s="23">
        <f>(Q42-J42)/J42</f>
        <v>2.2590765568098078E-2</v>
      </c>
    </row>
    <row r="43" spans="1:18" x14ac:dyDescent="0.25">
      <c r="A43" s="7" t="s">
        <v>130</v>
      </c>
      <c r="B43" s="15" t="s">
        <v>126</v>
      </c>
      <c r="C43" s="15" t="s">
        <v>131</v>
      </c>
      <c r="D43" s="24">
        <v>9</v>
      </c>
      <c r="E43" s="20">
        <v>735825</v>
      </c>
      <c r="F43" s="25">
        <f>E43/D43</f>
        <v>81758.333333333328</v>
      </c>
      <c r="G43" s="25">
        <v>106365</v>
      </c>
      <c r="H43" s="19">
        <f>G43/D43</f>
        <v>11818.333333333334</v>
      </c>
      <c r="I43" s="20">
        <f>E43+G43</f>
        <v>842190</v>
      </c>
      <c r="J43" s="25">
        <f>I43/D43</f>
        <v>93576.666666666672</v>
      </c>
      <c r="K43" s="21">
        <v>10</v>
      </c>
      <c r="L43" s="20">
        <v>870603</v>
      </c>
      <c r="M43" s="20">
        <f>L43/K43</f>
        <v>87060.3</v>
      </c>
      <c r="N43" s="20">
        <v>122332</v>
      </c>
      <c r="O43" s="20">
        <f>N43/K43</f>
        <v>12233.2</v>
      </c>
      <c r="P43" s="20">
        <f>L43+N43</f>
        <v>992935</v>
      </c>
      <c r="Q43" s="22">
        <f>P43/K43</f>
        <v>99293.5</v>
      </c>
      <c r="R43" s="23">
        <f>(Q43-J43)/J43</f>
        <v>6.1092508816300302E-2</v>
      </c>
    </row>
    <row r="44" spans="1:18" x14ac:dyDescent="0.25">
      <c r="A44" s="7" t="s">
        <v>132</v>
      </c>
      <c r="B44" s="15" t="s">
        <v>126</v>
      </c>
      <c r="C44" s="15" t="s">
        <v>133</v>
      </c>
      <c r="D44" s="24">
        <v>12</v>
      </c>
      <c r="E44" s="20">
        <v>1073138</v>
      </c>
      <c r="F44" s="25">
        <f>E44/D44</f>
        <v>89428.166666666672</v>
      </c>
      <c r="G44" s="25">
        <v>47385</v>
      </c>
      <c r="H44" s="19">
        <f>G44/D44</f>
        <v>3948.75</v>
      </c>
      <c r="I44" s="20">
        <f>E44+G44</f>
        <v>1120523</v>
      </c>
      <c r="J44" s="25">
        <f>I44/D44</f>
        <v>93376.916666666672</v>
      </c>
      <c r="K44" s="21">
        <v>12</v>
      </c>
      <c r="L44" s="20">
        <v>1077193</v>
      </c>
      <c r="M44" s="20">
        <f>L44/K44</f>
        <v>89766.083333333328</v>
      </c>
      <c r="N44" s="20">
        <v>48524</v>
      </c>
      <c r="O44" s="20">
        <f>N44/K44</f>
        <v>4043.6666666666665</v>
      </c>
      <c r="P44" s="20">
        <f>L44+N44</f>
        <v>1125717</v>
      </c>
      <c r="Q44" s="22">
        <f>P44/K44</f>
        <v>93809.75</v>
      </c>
      <c r="R44" s="23">
        <f>(Q44-J44)/J44</f>
        <v>4.6353354638860086E-3</v>
      </c>
    </row>
    <row r="45" spans="1:18" x14ac:dyDescent="0.25">
      <c r="A45" s="7" t="s">
        <v>134</v>
      </c>
      <c r="B45" s="15" t="s">
        <v>126</v>
      </c>
      <c r="C45" s="15" t="s">
        <v>135</v>
      </c>
      <c r="D45" s="24">
        <v>47</v>
      </c>
      <c r="E45" s="20">
        <v>4598150</v>
      </c>
      <c r="F45" s="25">
        <f>E45/D45</f>
        <v>97832.97872340426</v>
      </c>
      <c r="G45" s="25">
        <v>311555</v>
      </c>
      <c r="H45" s="19">
        <f>G45/D45</f>
        <v>6628.8297872340427</v>
      </c>
      <c r="I45" s="20">
        <f>E45+G45</f>
        <v>4909705</v>
      </c>
      <c r="J45" s="25">
        <f>I45/D45</f>
        <v>104461.80851063829</v>
      </c>
      <c r="K45" s="21">
        <v>47</v>
      </c>
      <c r="L45" s="20">
        <v>4639817</v>
      </c>
      <c r="M45" s="20">
        <f>L45/K45</f>
        <v>98719.51063829787</v>
      </c>
      <c r="N45" s="20">
        <v>311555</v>
      </c>
      <c r="O45" s="20">
        <f>N45/K45</f>
        <v>6628.8297872340427</v>
      </c>
      <c r="P45" s="20">
        <f>L45+N45</f>
        <v>4951372</v>
      </c>
      <c r="Q45" s="22">
        <f>P45/K45</f>
        <v>105348.34042553192</v>
      </c>
      <c r="R45" s="23">
        <f>(Q45-J45)/J45</f>
        <v>8.4866606038449116E-3</v>
      </c>
    </row>
    <row r="46" spans="1:18" x14ac:dyDescent="0.25">
      <c r="A46" s="7" t="s">
        <v>136</v>
      </c>
      <c r="B46" s="15" t="s">
        <v>137</v>
      </c>
      <c r="C46" s="15" t="s">
        <v>138</v>
      </c>
      <c r="D46" s="24">
        <v>4</v>
      </c>
      <c r="E46" s="20">
        <v>299831</v>
      </c>
      <c r="F46" s="25">
        <f>E46/D46</f>
        <v>74957.75</v>
      </c>
      <c r="G46" s="25">
        <v>18720</v>
      </c>
      <c r="H46" s="19">
        <f>G46/D46</f>
        <v>4680</v>
      </c>
      <c r="I46" s="20">
        <f>E46+G46</f>
        <v>318551</v>
      </c>
      <c r="J46" s="25">
        <f>I46/D46</f>
        <v>79637.75</v>
      </c>
      <c r="K46" s="21">
        <v>4</v>
      </c>
      <c r="L46" s="20">
        <v>306636</v>
      </c>
      <c r="M46" s="20">
        <f>L46/K46</f>
        <v>76659</v>
      </c>
      <c r="N46" s="20">
        <v>19200</v>
      </c>
      <c r="O46" s="20">
        <f>N46/K46</f>
        <v>4800</v>
      </c>
      <c r="P46" s="20">
        <f>L46+N46</f>
        <v>325836</v>
      </c>
      <c r="Q46" s="22">
        <f>P46/K46</f>
        <v>81459</v>
      </c>
      <c r="R46" s="23">
        <f>(Q46-J46)/J46</f>
        <v>2.2869179503439009E-2</v>
      </c>
    </row>
    <row r="47" spans="1:18" x14ac:dyDescent="0.25">
      <c r="A47" s="7" t="s">
        <v>139</v>
      </c>
      <c r="B47" s="15" t="s">
        <v>137</v>
      </c>
      <c r="C47" s="15" t="s">
        <v>140</v>
      </c>
      <c r="D47" s="24">
        <v>0.89999997615814209</v>
      </c>
      <c r="E47" s="20">
        <v>67100</v>
      </c>
      <c r="F47" s="25">
        <f>E47/D47</f>
        <v>74555.557530603342</v>
      </c>
      <c r="G47" s="25">
        <v>3150</v>
      </c>
      <c r="H47" s="19">
        <f>G47/D47</f>
        <v>3500.0000927183387</v>
      </c>
      <c r="I47" s="20">
        <f>E47+G47</f>
        <v>70250</v>
      </c>
      <c r="J47" s="25">
        <f>I47/D47</f>
        <v>78055.557623321685</v>
      </c>
      <c r="K47" s="21">
        <v>0.89999997615814209</v>
      </c>
      <c r="L47" s="20">
        <v>67700</v>
      </c>
      <c r="M47" s="20">
        <f>L47/K47</f>
        <v>75222.22421493064</v>
      </c>
      <c r="N47" s="20">
        <v>3312</v>
      </c>
      <c r="O47" s="20">
        <f>N47/K47</f>
        <v>3680.0000974867103</v>
      </c>
      <c r="P47" s="20">
        <f>L47+N47</f>
        <v>71012</v>
      </c>
      <c r="Q47" s="22">
        <f>P47/K47</f>
        <v>78902.224312417355</v>
      </c>
      <c r="R47" s="23">
        <f>(Q47-J47)/J47</f>
        <v>1.0846975088967908E-2</v>
      </c>
    </row>
    <row r="48" spans="1:18" x14ac:dyDescent="0.25">
      <c r="A48" s="7" t="s">
        <v>141</v>
      </c>
      <c r="B48" s="15" t="s">
        <v>142</v>
      </c>
      <c r="C48" s="15" t="s">
        <v>143</v>
      </c>
      <c r="D48" s="24">
        <v>1.2999999523162842</v>
      </c>
      <c r="E48" s="20">
        <v>96425</v>
      </c>
      <c r="F48" s="25">
        <f>E48/D48</f>
        <v>74173.079643729274</v>
      </c>
      <c r="G48" s="25">
        <v>7608</v>
      </c>
      <c r="H48" s="19">
        <f>G48/D48</f>
        <v>5852.3079069690666</v>
      </c>
      <c r="I48" s="20">
        <f>E48+G48</f>
        <v>104033</v>
      </c>
      <c r="J48" s="25">
        <f>I48/D48</f>
        <v>80025.387550698331</v>
      </c>
      <c r="K48" s="21">
        <v>1.2999999523162842</v>
      </c>
      <c r="L48" s="20">
        <v>98000</v>
      </c>
      <c r="M48" s="20">
        <f>L48/K48</f>
        <v>75384.618149706701</v>
      </c>
      <c r="N48" s="20">
        <v>7554</v>
      </c>
      <c r="O48" s="20">
        <f>N48/K48</f>
        <v>5810.7694439069837</v>
      </c>
      <c r="P48" s="20">
        <f>L48+N48</f>
        <v>105554</v>
      </c>
      <c r="Q48" s="22">
        <f>P48/K48</f>
        <v>81195.38759361369</v>
      </c>
      <c r="R48" s="23">
        <f>(Q48-J48)/J48</f>
        <v>1.4620360847039084E-2</v>
      </c>
    </row>
    <row r="49" spans="1:18" x14ac:dyDescent="0.25">
      <c r="A49" s="7" t="s">
        <v>144</v>
      </c>
      <c r="B49" s="15" t="s">
        <v>145</v>
      </c>
      <c r="C49" s="15" t="s">
        <v>146</v>
      </c>
      <c r="D49" s="24">
        <v>2</v>
      </c>
      <c r="E49" s="20">
        <v>154575</v>
      </c>
      <c r="F49" s="25">
        <f>E49/D49</f>
        <v>77287.5</v>
      </c>
      <c r="G49" s="25">
        <v>5604</v>
      </c>
      <c r="H49" s="19">
        <f>G49/D49</f>
        <v>2802</v>
      </c>
      <c r="I49" s="20">
        <f>E49+G49</f>
        <v>160179</v>
      </c>
      <c r="J49" s="25">
        <f>I49/D49</f>
        <v>80089.5</v>
      </c>
      <c r="K49" s="21">
        <v>2</v>
      </c>
      <c r="L49" s="20">
        <v>144376</v>
      </c>
      <c r="M49" s="20">
        <f>L49/K49</f>
        <v>72188</v>
      </c>
      <c r="N49" s="20">
        <v>5604</v>
      </c>
      <c r="O49" s="20">
        <f>N49/K49</f>
        <v>2802</v>
      </c>
      <c r="P49" s="20">
        <f>L49+N49</f>
        <v>149980</v>
      </c>
      <c r="Q49" s="22">
        <f>P49/K49</f>
        <v>74990</v>
      </c>
      <c r="R49" s="23">
        <f>(Q49-J49)/J49</f>
        <v>-6.3672516372308474E-2</v>
      </c>
    </row>
    <row r="50" spans="1:18" x14ac:dyDescent="0.25">
      <c r="A50" s="7" t="s">
        <v>147</v>
      </c>
      <c r="B50" s="15" t="s">
        <v>145</v>
      </c>
      <c r="C50" s="15" t="s">
        <v>148</v>
      </c>
      <c r="D50" s="24">
        <v>3</v>
      </c>
      <c r="E50" s="20">
        <v>215750</v>
      </c>
      <c r="F50" s="25">
        <f>E50/D50</f>
        <v>71916.666666666672</v>
      </c>
      <c r="G50" s="25">
        <v>52590</v>
      </c>
      <c r="H50" s="19">
        <f>G50/D50</f>
        <v>17530</v>
      </c>
      <c r="I50" s="20">
        <f>E50+G50</f>
        <v>268340</v>
      </c>
      <c r="J50" s="25">
        <f>I50/D50</f>
        <v>89446.666666666672</v>
      </c>
      <c r="K50" s="21">
        <v>3</v>
      </c>
      <c r="L50" s="20">
        <v>219250</v>
      </c>
      <c r="M50" s="20">
        <f>L50/K50</f>
        <v>73083.333333333328</v>
      </c>
      <c r="N50" s="20">
        <v>50750</v>
      </c>
      <c r="O50" s="20">
        <f>N50/K50</f>
        <v>16916.666666666668</v>
      </c>
      <c r="P50" s="20">
        <f>L50+N50</f>
        <v>270000</v>
      </c>
      <c r="Q50" s="22">
        <f>P50/K50</f>
        <v>90000</v>
      </c>
      <c r="R50" s="23">
        <f>(Q50-J50)/J50</f>
        <v>6.1861817097711314E-3</v>
      </c>
    </row>
    <row r="51" spans="1:18" x14ac:dyDescent="0.25">
      <c r="A51" s="7" t="s">
        <v>149</v>
      </c>
      <c r="B51" s="15" t="s">
        <v>150</v>
      </c>
      <c r="C51" s="15" t="s">
        <v>151</v>
      </c>
      <c r="D51" s="24">
        <v>1</v>
      </c>
      <c r="E51" s="20">
        <v>98720</v>
      </c>
      <c r="F51" s="25">
        <f>E51/D51</f>
        <v>98720</v>
      </c>
      <c r="G51" s="25">
        <v>5520</v>
      </c>
      <c r="H51" s="19">
        <f>G51/D51</f>
        <v>5520</v>
      </c>
      <c r="I51" s="20">
        <f>E51+G51</f>
        <v>104240</v>
      </c>
      <c r="J51" s="25">
        <f>I51/D51</f>
        <v>104240</v>
      </c>
      <c r="K51" s="21">
        <v>1</v>
      </c>
      <c r="L51" s="20">
        <v>98720</v>
      </c>
      <c r="M51" s="20">
        <f>L51/K51</f>
        <v>98720</v>
      </c>
      <c r="N51" s="20">
        <v>6000</v>
      </c>
      <c r="O51" s="20">
        <f>N51/K51</f>
        <v>6000</v>
      </c>
      <c r="P51" s="20">
        <f>L51+N51</f>
        <v>104720</v>
      </c>
      <c r="Q51" s="22">
        <f>P51/K51</f>
        <v>104720</v>
      </c>
      <c r="R51" s="23">
        <f>(Q51-J51)/J51</f>
        <v>4.6047582501918651E-3</v>
      </c>
    </row>
    <row r="52" spans="1:18" x14ac:dyDescent="0.25">
      <c r="A52" s="7" t="s">
        <v>152</v>
      </c>
      <c r="B52" s="15" t="s">
        <v>150</v>
      </c>
      <c r="C52" s="15" t="s">
        <v>153</v>
      </c>
      <c r="D52" s="24">
        <v>0.5</v>
      </c>
      <c r="E52" s="20">
        <v>36000</v>
      </c>
      <c r="F52" s="25">
        <f>E52/D52</f>
        <v>72000</v>
      </c>
      <c r="G52" s="25">
        <v>11378</v>
      </c>
      <c r="H52" s="19">
        <f>G52/D52</f>
        <v>22756</v>
      </c>
      <c r="I52" s="20">
        <f>E52+G52</f>
        <v>47378</v>
      </c>
      <c r="J52" s="25">
        <f>I52/D52</f>
        <v>94756</v>
      </c>
      <c r="K52" s="21">
        <v>0.5</v>
      </c>
      <c r="L52" s="20">
        <v>36720</v>
      </c>
      <c r="M52" s="20">
        <f>L52/K52</f>
        <v>73440</v>
      </c>
      <c r="N52" s="20">
        <v>11378</v>
      </c>
      <c r="O52" s="20">
        <f>N52/K52</f>
        <v>22756</v>
      </c>
      <c r="P52" s="20">
        <f>L52+N52</f>
        <v>48098</v>
      </c>
      <c r="Q52" s="22">
        <f>P52/K52</f>
        <v>96196</v>
      </c>
      <c r="R52" s="23">
        <f>(Q52-J52)/J52</f>
        <v>1.5196926843682722E-2</v>
      </c>
    </row>
    <row r="53" spans="1:18" x14ac:dyDescent="0.25">
      <c r="A53" s="7" t="s">
        <v>154</v>
      </c>
      <c r="B53" s="15" t="s">
        <v>155</v>
      </c>
      <c r="C53" s="15" t="s">
        <v>156</v>
      </c>
      <c r="D53" s="24">
        <v>2</v>
      </c>
      <c r="E53" s="20">
        <v>127000</v>
      </c>
      <c r="F53" s="25">
        <f>E53/D53</f>
        <v>63500</v>
      </c>
      <c r="G53" s="25">
        <v>24363</v>
      </c>
      <c r="H53" s="19">
        <f>G53/D53</f>
        <v>12181.5</v>
      </c>
      <c r="I53" s="20">
        <f>E53+G53</f>
        <v>151363</v>
      </c>
      <c r="J53" s="25">
        <f>I53/D53</f>
        <v>75681.5</v>
      </c>
      <c r="K53" s="21">
        <v>2</v>
      </c>
      <c r="L53" s="20">
        <v>128270</v>
      </c>
      <c r="M53" s="20">
        <f>L53/K53</f>
        <v>64135</v>
      </c>
      <c r="N53" s="20">
        <v>24728</v>
      </c>
      <c r="O53" s="20">
        <f>N53/K53</f>
        <v>12364</v>
      </c>
      <c r="P53" s="20">
        <f>L53+N53</f>
        <v>152998</v>
      </c>
      <c r="Q53" s="22">
        <f>P53/K53</f>
        <v>76499</v>
      </c>
      <c r="R53" s="23">
        <f>(Q53-J53)/J53</f>
        <v>1.0801847214973277E-2</v>
      </c>
    </row>
    <row r="54" spans="1:18" x14ac:dyDescent="0.25">
      <c r="A54" s="7" t="s">
        <v>157</v>
      </c>
      <c r="B54" s="15" t="s">
        <v>155</v>
      </c>
      <c r="C54" s="15" t="s">
        <v>158</v>
      </c>
      <c r="D54" s="24">
        <v>3</v>
      </c>
      <c r="E54" s="20">
        <v>228000</v>
      </c>
      <c r="F54" s="25">
        <f>E54/D54</f>
        <v>76000</v>
      </c>
      <c r="G54" s="25">
        <v>9310</v>
      </c>
      <c r="H54" s="19">
        <f>G54/D54</f>
        <v>3103.3333333333335</v>
      </c>
      <c r="I54" s="20">
        <f>E54+G54</f>
        <v>237310</v>
      </c>
      <c r="J54" s="25">
        <f>I54/D54</f>
        <v>79103.333333333328</v>
      </c>
      <c r="K54" s="21">
        <v>3</v>
      </c>
      <c r="L54" s="20">
        <v>227813</v>
      </c>
      <c r="M54" s="20">
        <f>L54/K54</f>
        <v>75937.666666666672</v>
      </c>
      <c r="N54" s="20">
        <v>13965</v>
      </c>
      <c r="O54" s="20">
        <f>N54/K54</f>
        <v>4655</v>
      </c>
      <c r="P54" s="20">
        <f>L54+N54</f>
        <v>241778</v>
      </c>
      <c r="Q54" s="22">
        <f>P54/K54</f>
        <v>80592.666666666672</v>
      </c>
      <c r="R54" s="23">
        <f>(Q54-J54)/J54</f>
        <v>1.8827693733934638E-2</v>
      </c>
    </row>
    <row r="55" spans="1:18" x14ac:dyDescent="0.25">
      <c r="A55" s="7" t="s">
        <v>159</v>
      </c>
      <c r="B55" s="15" t="s">
        <v>155</v>
      </c>
      <c r="C55" s="15" t="s">
        <v>160</v>
      </c>
      <c r="D55" s="24">
        <v>1</v>
      </c>
      <c r="E55" s="20">
        <v>55000</v>
      </c>
      <c r="F55" s="25">
        <f>E55/D55</f>
        <v>55000</v>
      </c>
      <c r="G55" s="25">
        <v>5000</v>
      </c>
      <c r="H55" s="19">
        <f>G55/D55</f>
        <v>5000</v>
      </c>
      <c r="I55" s="20">
        <f>E55+G55</f>
        <v>60000</v>
      </c>
      <c r="J55" s="25">
        <f>I55/D55</f>
        <v>60000</v>
      </c>
      <c r="K55" s="21">
        <v>1</v>
      </c>
      <c r="L55" s="20">
        <v>55000</v>
      </c>
      <c r="M55" s="20">
        <f>L55/K55</f>
        <v>55000</v>
      </c>
      <c r="N55" s="20">
        <v>5000</v>
      </c>
      <c r="O55" s="20">
        <f>N55/K55</f>
        <v>5000</v>
      </c>
      <c r="P55" s="20">
        <f>L55+N55</f>
        <v>60000</v>
      </c>
      <c r="Q55" s="22">
        <f>P55/K55</f>
        <v>60000</v>
      </c>
      <c r="R55" s="23">
        <f>(Q55-J55)/J55</f>
        <v>0</v>
      </c>
    </row>
    <row r="56" spans="1:18" x14ac:dyDescent="0.25">
      <c r="A56" s="7" t="s">
        <v>161</v>
      </c>
      <c r="B56" s="15" t="s">
        <v>162</v>
      </c>
      <c r="C56" s="15" t="s">
        <v>163</v>
      </c>
      <c r="D56" s="24">
        <v>2</v>
      </c>
      <c r="E56" s="20">
        <v>149764</v>
      </c>
      <c r="F56" s="25">
        <f>E56/D56</f>
        <v>74882</v>
      </c>
      <c r="G56" s="25">
        <v>13165</v>
      </c>
      <c r="H56" s="19">
        <f>G56/D56</f>
        <v>6582.5</v>
      </c>
      <c r="I56" s="20">
        <f>E56+G56</f>
        <v>162929</v>
      </c>
      <c r="J56" s="25">
        <f>I56/D56</f>
        <v>81464.5</v>
      </c>
      <c r="K56" s="21">
        <v>2</v>
      </c>
      <c r="L56" s="20">
        <v>149241</v>
      </c>
      <c r="M56" s="20">
        <f>L56/K56</f>
        <v>74620.5</v>
      </c>
      <c r="N56" s="20">
        <v>13230</v>
      </c>
      <c r="O56" s="20">
        <f>N56/K56</f>
        <v>6615</v>
      </c>
      <c r="P56" s="20">
        <f>L56+N56</f>
        <v>162471</v>
      </c>
      <c r="Q56" s="22">
        <f>P56/K56</f>
        <v>81235.5</v>
      </c>
      <c r="R56" s="23">
        <f>(Q56-J56)/J56</f>
        <v>-2.8110403918271149E-3</v>
      </c>
    </row>
    <row r="57" spans="1:18" x14ac:dyDescent="0.25">
      <c r="A57" s="7" t="s">
        <v>164</v>
      </c>
      <c r="B57" s="15" t="s">
        <v>162</v>
      </c>
      <c r="C57" s="15" t="s">
        <v>165</v>
      </c>
      <c r="D57" s="24">
        <v>3</v>
      </c>
      <c r="E57" s="20">
        <v>219117</v>
      </c>
      <c r="F57" s="25">
        <f>E57/D57</f>
        <v>73039</v>
      </c>
      <c r="G57" s="25">
        <v>16776</v>
      </c>
      <c r="H57" s="19">
        <f>G57/D57</f>
        <v>5592</v>
      </c>
      <c r="I57" s="20">
        <f>E57+G57</f>
        <v>235893</v>
      </c>
      <c r="J57" s="25">
        <f>I57/D57</f>
        <v>78631</v>
      </c>
      <c r="K57" s="21">
        <v>3</v>
      </c>
      <c r="L57" s="20">
        <v>230474</v>
      </c>
      <c r="M57" s="20">
        <f>L57/K57</f>
        <v>76824.666666666672</v>
      </c>
      <c r="N57" s="20">
        <v>15991</v>
      </c>
      <c r="O57" s="20">
        <f>N57/K57</f>
        <v>5330.333333333333</v>
      </c>
      <c r="P57" s="20">
        <f>L57+N57</f>
        <v>246465</v>
      </c>
      <c r="Q57" s="22">
        <f>P57/K57</f>
        <v>82155</v>
      </c>
      <c r="R57" s="23">
        <f>(Q57-J57)/J57</f>
        <v>4.4816929709656499E-2</v>
      </c>
    </row>
    <row r="58" spans="1:18" x14ac:dyDescent="0.25">
      <c r="A58" s="7" t="s">
        <v>166</v>
      </c>
      <c r="B58" s="15" t="s">
        <v>162</v>
      </c>
      <c r="C58" s="15" t="s">
        <v>167</v>
      </c>
      <c r="D58" s="24">
        <v>4</v>
      </c>
      <c r="E58" s="20">
        <v>336133</v>
      </c>
      <c r="F58" s="25">
        <f>E58/D58</f>
        <v>84033.25</v>
      </c>
      <c r="G58" s="25">
        <v>22955</v>
      </c>
      <c r="H58" s="19">
        <f>G58/D58</f>
        <v>5738.75</v>
      </c>
      <c r="I58" s="20">
        <f>E58+G58</f>
        <v>359088</v>
      </c>
      <c r="J58" s="25">
        <f>I58/D58</f>
        <v>89772</v>
      </c>
      <c r="K58" s="21">
        <v>4</v>
      </c>
      <c r="L58" s="20">
        <v>331655</v>
      </c>
      <c r="M58" s="20">
        <f>L58/K58</f>
        <v>82913.75</v>
      </c>
      <c r="N58" s="20">
        <v>24874</v>
      </c>
      <c r="O58" s="20">
        <f>N58/K58</f>
        <v>6218.5</v>
      </c>
      <c r="P58" s="20">
        <f>L58+N58</f>
        <v>356529</v>
      </c>
      <c r="Q58" s="22">
        <f>P58/K58</f>
        <v>89132.25</v>
      </c>
      <c r="R58" s="23">
        <f>(Q58-J58)/J58</f>
        <v>-7.126386846678252E-3</v>
      </c>
    </row>
    <row r="59" spans="1:18" x14ac:dyDescent="0.25">
      <c r="A59" s="7" t="s">
        <v>168</v>
      </c>
      <c r="B59" s="15" t="s">
        <v>162</v>
      </c>
      <c r="C59" s="15" t="s">
        <v>169</v>
      </c>
      <c r="D59" s="24">
        <v>3</v>
      </c>
      <c r="E59" s="20">
        <v>230823</v>
      </c>
      <c r="F59" s="25">
        <f>E59/D59</f>
        <v>76941</v>
      </c>
      <c r="G59" s="25">
        <v>15480</v>
      </c>
      <c r="H59" s="19">
        <f>G59/D59</f>
        <v>5160</v>
      </c>
      <c r="I59" s="20">
        <f>E59+G59</f>
        <v>246303</v>
      </c>
      <c r="J59" s="25">
        <f>I59/D59</f>
        <v>82101</v>
      </c>
      <c r="K59" s="21">
        <v>3</v>
      </c>
      <c r="L59" s="20">
        <v>230823</v>
      </c>
      <c r="M59" s="20">
        <f>L59/K59</f>
        <v>76941</v>
      </c>
      <c r="N59" s="20">
        <v>15480</v>
      </c>
      <c r="O59" s="20">
        <f>N59/K59</f>
        <v>5160</v>
      </c>
      <c r="P59" s="20">
        <f>L59+N59</f>
        <v>246303</v>
      </c>
      <c r="Q59" s="22">
        <f>P59/K59</f>
        <v>82101</v>
      </c>
      <c r="R59" s="23">
        <f>(Q59-J59)/J59</f>
        <v>0</v>
      </c>
    </row>
    <row r="60" spans="1:18" x14ac:dyDescent="0.25">
      <c r="A60" s="7" t="s">
        <v>170</v>
      </c>
      <c r="B60" s="15" t="s">
        <v>162</v>
      </c>
      <c r="C60" s="15" t="s">
        <v>171</v>
      </c>
      <c r="D60" s="24">
        <v>6</v>
      </c>
      <c r="E60" s="20">
        <v>475419</v>
      </c>
      <c r="F60" s="25">
        <f>E60/D60</f>
        <v>79236.5</v>
      </c>
      <c r="G60" s="25">
        <v>75720</v>
      </c>
      <c r="H60" s="19">
        <f>G60/D60</f>
        <v>12620</v>
      </c>
      <c r="I60" s="20">
        <f>E60+G60</f>
        <v>551139</v>
      </c>
      <c r="J60" s="25">
        <f>I60/D60</f>
        <v>91856.5</v>
      </c>
      <c r="K60" s="21">
        <v>6</v>
      </c>
      <c r="L60" s="20">
        <v>481500</v>
      </c>
      <c r="M60" s="20">
        <f>L60/K60</f>
        <v>80250</v>
      </c>
      <c r="N60" s="20">
        <v>78252</v>
      </c>
      <c r="O60" s="20">
        <f>N60/K60</f>
        <v>13042</v>
      </c>
      <c r="P60" s="20">
        <f>L60+N60</f>
        <v>559752</v>
      </c>
      <c r="Q60" s="22">
        <f>P60/K60</f>
        <v>93292</v>
      </c>
      <c r="R60" s="23">
        <f>(Q60-J60)/J60</f>
        <v>1.5627636585326024E-2</v>
      </c>
    </row>
    <row r="61" spans="1:18" x14ac:dyDescent="0.25">
      <c r="A61" s="7" t="s">
        <v>172</v>
      </c>
      <c r="B61" s="15" t="s">
        <v>173</v>
      </c>
      <c r="C61" s="15" t="s">
        <v>174</v>
      </c>
      <c r="D61" s="24">
        <v>2.7000000476837158</v>
      </c>
      <c r="E61" s="20">
        <v>186565</v>
      </c>
      <c r="F61" s="25">
        <f>E61/D61</f>
        <v>69098.146927830967</v>
      </c>
      <c r="G61" s="25">
        <v>14580</v>
      </c>
      <c r="H61" s="19">
        <f>G61/D61</f>
        <v>5399.9999046325702</v>
      </c>
      <c r="I61" s="20">
        <f>E61+G61</f>
        <v>201145</v>
      </c>
      <c r="J61" s="25">
        <f>I61/D61</f>
        <v>74498.146832463535</v>
      </c>
      <c r="K61" s="21">
        <v>2.7000000476837158</v>
      </c>
      <c r="L61" s="20">
        <v>188658</v>
      </c>
      <c r="M61" s="20">
        <f>L61/K61</f>
        <v>69873.332099325882</v>
      </c>
      <c r="N61" s="20">
        <v>14580</v>
      </c>
      <c r="O61" s="20">
        <f>N61/K61</f>
        <v>5399.9999046325702</v>
      </c>
      <c r="P61" s="20">
        <f>L61+N61</f>
        <v>203238</v>
      </c>
      <c r="Q61" s="22">
        <f>P61/K61</f>
        <v>75273.332003958451</v>
      </c>
      <c r="R61" s="23">
        <f>(Q61-J61)/J61</f>
        <v>1.0405428919436131E-2</v>
      </c>
    </row>
    <row r="62" spans="1:18" x14ac:dyDescent="0.25">
      <c r="A62" s="7" t="s">
        <v>175</v>
      </c>
      <c r="B62" s="15" t="s">
        <v>173</v>
      </c>
      <c r="C62" s="15" t="s">
        <v>176</v>
      </c>
      <c r="D62" s="24">
        <v>2</v>
      </c>
      <c r="E62" s="20">
        <v>151668</v>
      </c>
      <c r="F62" s="25">
        <f>E62/D62</f>
        <v>75834</v>
      </c>
      <c r="G62" s="25">
        <v>10536</v>
      </c>
      <c r="H62" s="19">
        <f>G62/D62</f>
        <v>5268</v>
      </c>
      <c r="I62" s="20">
        <f>E62+G62</f>
        <v>162204</v>
      </c>
      <c r="J62" s="25">
        <f>I62/D62</f>
        <v>81102</v>
      </c>
      <c r="K62" s="21">
        <v>2</v>
      </c>
      <c r="L62" s="20">
        <v>146489</v>
      </c>
      <c r="M62" s="20">
        <f>L62/K62</f>
        <v>73244.5</v>
      </c>
      <c r="N62" s="20">
        <v>11264</v>
      </c>
      <c r="O62" s="20">
        <f>N62/K62</f>
        <v>5632</v>
      </c>
      <c r="P62" s="20">
        <f>L62+N62</f>
        <v>157753</v>
      </c>
      <c r="Q62" s="22">
        <f>P62/K62</f>
        <v>78876.5</v>
      </c>
      <c r="R62" s="23">
        <f>(Q62-J62)/J62</f>
        <v>-2.7440753618899656E-2</v>
      </c>
    </row>
    <row r="63" spans="1:18" x14ac:dyDescent="0.25">
      <c r="A63" s="7" t="s">
        <v>177</v>
      </c>
      <c r="B63" s="15" t="s">
        <v>173</v>
      </c>
      <c r="C63" s="15" t="s">
        <v>178</v>
      </c>
      <c r="D63" s="24">
        <v>10</v>
      </c>
      <c r="E63" s="20">
        <v>888862</v>
      </c>
      <c r="F63" s="25">
        <f>E63/D63</f>
        <v>88886.2</v>
      </c>
      <c r="G63" s="25">
        <v>44968</v>
      </c>
      <c r="H63" s="19">
        <f>G63/D63</f>
        <v>4496.8</v>
      </c>
      <c r="I63" s="20">
        <f>E63+G63</f>
        <v>933830</v>
      </c>
      <c r="J63" s="25">
        <f>I63/D63</f>
        <v>93383</v>
      </c>
      <c r="K63" s="21">
        <v>10</v>
      </c>
      <c r="L63" s="20">
        <v>892247</v>
      </c>
      <c r="M63" s="20">
        <f>L63/K63</f>
        <v>89224.7</v>
      </c>
      <c r="N63" s="20">
        <v>43968</v>
      </c>
      <c r="O63" s="20">
        <f>N63/K63</f>
        <v>4396.8</v>
      </c>
      <c r="P63" s="20">
        <f>L63+N63</f>
        <v>936215</v>
      </c>
      <c r="Q63" s="22">
        <f>P63/K63</f>
        <v>93621.5</v>
      </c>
      <c r="R63" s="23">
        <f>(Q63-J63)/J63</f>
        <v>2.5539980510371268E-3</v>
      </c>
    </row>
    <row r="64" spans="1:18" x14ac:dyDescent="0.25">
      <c r="A64" s="7" t="s">
        <v>179</v>
      </c>
      <c r="B64" s="15" t="s">
        <v>180</v>
      </c>
      <c r="C64" s="15" t="s">
        <v>181</v>
      </c>
      <c r="D64" s="24">
        <v>2</v>
      </c>
      <c r="E64" s="20">
        <v>145291</v>
      </c>
      <c r="F64" s="25">
        <f>E64/D64</f>
        <v>72645.5</v>
      </c>
      <c r="G64" s="25">
        <v>3024</v>
      </c>
      <c r="H64" s="19">
        <f>G64/D64</f>
        <v>1512</v>
      </c>
      <c r="I64" s="20">
        <f>E64+G64</f>
        <v>148315</v>
      </c>
      <c r="J64" s="25">
        <f>I64/D64</f>
        <v>74157.5</v>
      </c>
      <c r="K64" s="21">
        <v>2</v>
      </c>
      <c r="L64" s="20">
        <v>146206</v>
      </c>
      <c r="M64" s="20">
        <f>L64/K64</f>
        <v>73103</v>
      </c>
      <c r="N64" s="20">
        <v>3240</v>
      </c>
      <c r="O64" s="20">
        <f>N64/K64</f>
        <v>1620</v>
      </c>
      <c r="P64" s="20">
        <f>L64+N64</f>
        <v>149446</v>
      </c>
      <c r="Q64" s="22">
        <f>P64/K64</f>
        <v>74723</v>
      </c>
      <c r="R64" s="23">
        <f>(Q64-J64)/J64</f>
        <v>7.625661598624549E-3</v>
      </c>
    </row>
    <row r="65" spans="1:18" x14ac:dyDescent="0.25">
      <c r="A65" s="7" t="s">
        <v>182</v>
      </c>
      <c r="B65" s="15" t="s">
        <v>180</v>
      </c>
      <c r="C65" s="15" t="s">
        <v>183</v>
      </c>
      <c r="D65" s="24">
        <v>2</v>
      </c>
      <c r="E65" s="20">
        <v>136256</v>
      </c>
      <c r="F65" s="25">
        <f>E65/D65</f>
        <v>68128</v>
      </c>
      <c r="G65" s="25">
        <v>11404</v>
      </c>
      <c r="H65" s="19">
        <f>G65/D65</f>
        <v>5702</v>
      </c>
      <c r="I65" s="20">
        <f>E65+G65</f>
        <v>147660</v>
      </c>
      <c r="J65" s="25">
        <f>I65/D65</f>
        <v>73830</v>
      </c>
      <c r="K65" s="21">
        <v>2</v>
      </c>
      <c r="L65" s="20">
        <v>141113</v>
      </c>
      <c r="M65" s="20">
        <f>L65/K65</f>
        <v>70556.5</v>
      </c>
      <c r="N65" s="20">
        <v>10395</v>
      </c>
      <c r="O65" s="20">
        <f>N65/K65</f>
        <v>5197.5</v>
      </c>
      <c r="P65" s="20">
        <f>L65+N65</f>
        <v>151508</v>
      </c>
      <c r="Q65" s="22">
        <f>P65/K65</f>
        <v>75754</v>
      </c>
      <c r="R65" s="23">
        <f>(Q65-J65)/J65</f>
        <v>2.6059867262630366E-2</v>
      </c>
    </row>
    <row r="66" spans="1:18" x14ac:dyDescent="0.25">
      <c r="A66" s="7" t="s">
        <v>184</v>
      </c>
      <c r="B66" s="15" t="s">
        <v>185</v>
      </c>
      <c r="C66" s="15" t="s">
        <v>186</v>
      </c>
      <c r="D66" s="24">
        <v>1.5</v>
      </c>
      <c r="E66" s="20">
        <v>98159</v>
      </c>
      <c r="F66" s="25">
        <f>E66/D66</f>
        <v>65439.333333333336</v>
      </c>
      <c r="G66" s="25">
        <v>19068</v>
      </c>
      <c r="H66" s="19">
        <f>G66/D66</f>
        <v>12712</v>
      </c>
      <c r="I66" s="20">
        <f>E66+G66</f>
        <v>117227</v>
      </c>
      <c r="J66" s="25">
        <f>I66/D66</f>
        <v>78151.333333333328</v>
      </c>
      <c r="K66" s="21">
        <v>1.5</v>
      </c>
      <c r="L66" s="20">
        <v>96574</v>
      </c>
      <c r="M66" s="20">
        <f>L66/K66</f>
        <v>64382.666666666664</v>
      </c>
      <c r="N66" s="20">
        <v>18707</v>
      </c>
      <c r="O66" s="20">
        <f>N66/K66</f>
        <v>12471.333333333334</v>
      </c>
      <c r="P66" s="20">
        <f>L66+N66</f>
        <v>115281</v>
      </c>
      <c r="Q66" s="22">
        <f>P66/K66</f>
        <v>76854</v>
      </c>
      <c r="R66" s="23">
        <f>(Q66-J66)/J66</f>
        <v>-1.6600271268564348E-2</v>
      </c>
    </row>
    <row r="67" spans="1:18" x14ac:dyDescent="0.25">
      <c r="A67" s="7" t="s">
        <v>187</v>
      </c>
      <c r="B67" s="15" t="s">
        <v>185</v>
      </c>
      <c r="C67" s="15" t="s">
        <v>188</v>
      </c>
      <c r="D67" s="24">
        <v>5.1999998092651367</v>
      </c>
      <c r="E67" s="20">
        <v>328375</v>
      </c>
      <c r="F67" s="25">
        <f>E67/D67</f>
        <v>63149.040777831469</v>
      </c>
      <c r="G67" s="25">
        <v>27361</v>
      </c>
      <c r="H67" s="19">
        <f>G67/D67</f>
        <v>5261.7309622299108</v>
      </c>
      <c r="I67" s="20">
        <f>E67+G67</f>
        <v>355736</v>
      </c>
      <c r="J67" s="25">
        <f>I67/D67</f>
        <v>68410.771740061376</v>
      </c>
      <c r="K67" s="21">
        <v>5.1999998092651367</v>
      </c>
      <c r="L67" s="20">
        <v>334941</v>
      </c>
      <c r="M67" s="20">
        <f>L67/K67</f>
        <v>64411.733131839057</v>
      </c>
      <c r="N67" s="20">
        <v>27361</v>
      </c>
      <c r="O67" s="20">
        <f>N67/K67</f>
        <v>5261.7309622299108</v>
      </c>
      <c r="P67" s="20">
        <f>L67+N67</f>
        <v>362302</v>
      </c>
      <c r="Q67" s="22">
        <f>P67/K67</f>
        <v>69673.464094068971</v>
      </c>
      <c r="R67" s="23">
        <f>(Q67-J67)/J67</f>
        <v>1.8457507814784113E-2</v>
      </c>
    </row>
    <row r="68" spans="1:18" x14ac:dyDescent="0.25">
      <c r="A68" s="7" t="s">
        <v>189</v>
      </c>
      <c r="B68" s="15" t="s">
        <v>185</v>
      </c>
      <c r="C68" s="15" t="s">
        <v>190</v>
      </c>
      <c r="D68" s="24">
        <v>2</v>
      </c>
      <c r="E68" s="20">
        <v>154000</v>
      </c>
      <c r="F68" s="25">
        <f>E68/D68</f>
        <v>77000</v>
      </c>
      <c r="G68" s="25">
        <v>12360</v>
      </c>
      <c r="H68" s="19">
        <f>G68/D68</f>
        <v>6180</v>
      </c>
      <c r="I68" s="20">
        <f>E68+G68</f>
        <v>166360</v>
      </c>
      <c r="J68" s="25">
        <f>I68/D68</f>
        <v>83180</v>
      </c>
      <c r="K68" s="21">
        <v>2</v>
      </c>
      <c r="L68" s="20">
        <v>158500</v>
      </c>
      <c r="M68" s="20">
        <f>L68/K68</f>
        <v>79250</v>
      </c>
      <c r="N68" s="20">
        <v>12708</v>
      </c>
      <c r="O68" s="20">
        <f>N68/K68</f>
        <v>6354</v>
      </c>
      <c r="P68" s="20">
        <f>L68+N68</f>
        <v>171208</v>
      </c>
      <c r="Q68" s="22">
        <f>P68/K68</f>
        <v>85604</v>
      </c>
      <c r="R68" s="23">
        <f>(Q68-J68)/J68</f>
        <v>2.9141620581870642E-2</v>
      </c>
    </row>
    <row r="69" spans="1:18" x14ac:dyDescent="0.25">
      <c r="A69" s="7" t="s">
        <v>191</v>
      </c>
      <c r="B69" s="15" t="s">
        <v>192</v>
      </c>
      <c r="C69" s="15" t="s">
        <v>193</v>
      </c>
      <c r="D69" s="24">
        <v>88</v>
      </c>
      <c r="E69" s="20">
        <v>7709077</v>
      </c>
      <c r="F69" s="25">
        <f>E69/D69</f>
        <v>87603.147727272721</v>
      </c>
      <c r="G69" s="25">
        <v>706063</v>
      </c>
      <c r="H69" s="19">
        <f>G69/D69</f>
        <v>8023.443181818182</v>
      </c>
      <c r="I69" s="20">
        <f>E69+G69</f>
        <v>8415140</v>
      </c>
      <c r="J69" s="25">
        <f>I69/D69</f>
        <v>95626.590909090912</v>
      </c>
      <c r="K69" s="21">
        <v>90</v>
      </c>
      <c r="L69" s="20">
        <v>8017420</v>
      </c>
      <c r="M69" s="20">
        <f>L69/K69</f>
        <v>89082.444444444438</v>
      </c>
      <c r="N69" s="20">
        <v>725156</v>
      </c>
      <c r="O69" s="20">
        <f>N69/K69</f>
        <v>8057.2888888888892</v>
      </c>
      <c r="P69" s="20">
        <f>L69+N69</f>
        <v>8742576</v>
      </c>
      <c r="Q69" s="22">
        <f>P69/K69</f>
        <v>97139.733333333337</v>
      </c>
      <c r="R69" s="23">
        <f>(Q69-J69)/J69</f>
        <v>1.5823448372021553E-2</v>
      </c>
    </row>
    <row r="70" spans="1:18" x14ac:dyDescent="0.25">
      <c r="A70" s="7" t="s">
        <v>194</v>
      </c>
      <c r="B70" s="15" t="s">
        <v>192</v>
      </c>
      <c r="C70" s="15" t="s">
        <v>195</v>
      </c>
      <c r="D70" s="24">
        <v>9</v>
      </c>
      <c r="E70" s="20">
        <v>698194</v>
      </c>
      <c r="F70" s="25">
        <f>E70/D70</f>
        <v>77577.111111111109</v>
      </c>
      <c r="G70" s="25">
        <v>58252</v>
      </c>
      <c r="H70" s="19">
        <f>G70/D70</f>
        <v>6472.4444444444443</v>
      </c>
      <c r="I70" s="20">
        <f>E70+G70</f>
        <v>756446</v>
      </c>
      <c r="J70" s="25">
        <f>I70/D70</f>
        <v>84049.555555555562</v>
      </c>
      <c r="K70" s="21">
        <v>9</v>
      </c>
      <c r="L70" s="20">
        <v>699060</v>
      </c>
      <c r="M70" s="20">
        <f>L70/K70</f>
        <v>77673.333333333328</v>
      </c>
      <c r="N70" s="20">
        <v>49678</v>
      </c>
      <c r="O70" s="20">
        <f>N70/K70</f>
        <v>5519.7777777777774</v>
      </c>
      <c r="P70" s="20">
        <f>L70+N70</f>
        <v>748738</v>
      </c>
      <c r="Q70" s="22">
        <f>P70/K70</f>
        <v>83193.111111111109</v>
      </c>
      <c r="R70" s="23">
        <f>(Q70-J70)/J70</f>
        <v>-1.0189755778998199E-2</v>
      </c>
    </row>
    <row r="71" spans="1:18" x14ac:dyDescent="0.25">
      <c r="A71" s="7" t="s">
        <v>196</v>
      </c>
      <c r="B71" s="15" t="s">
        <v>192</v>
      </c>
      <c r="C71" s="15" t="s">
        <v>197</v>
      </c>
      <c r="D71" s="24">
        <v>10</v>
      </c>
      <c r="E71" s="20">
        <v>849810</v>
      </c>
      <c r="F71" s="25">
        <f>E71/D71</f>
        <v>84981</v>
      </c>
      <c r="G71" s="25">
        <v>45699</v>
      </c>
      <c r="H71" s="19">
        <f>G71/D71</f>
        <v>4569.8999999999996</v>
      </c>
      <c r="I71" s="20">
        <f>E71+G71</f>
        <v>895509</v>
      </c>
      <c r="J71" s="25">
        <f>I71/D71</f>
        <v>89550.9</v>
      </c>
      <c r="K71" s="21">
        <v>10</v>
      </c>
      <c r="L71" s="20">
        <v>848468</v>
      </c>
      <c r="M71" s="20">
        <f>L71/K71</f>
        <v>84846.8</v>
      </c>
      <c r="N71" s="20">
        <v>45791</v>
      </c>
      <c r="O71" s="20">
        <f>N71/K71</f>
        <v>4579.1000000000004</v>
      </c>
      <c r="P71" s="20">
        <f>L71+N71</f>
        <v>894259</v>
      </c>
      <c r="Q71" s="22">
        <f>P71/K71</f>
        <v>89425.9</v>
      </c>
      <c r="R71" s="23">
        <f>(Q71-J71)/J71</f>
        <v>-1.3958542013536436E-3</v>
      </c>
    </row>
    <row r="72" spans="1:18" x14ac:dyDescent="0.25">
      <c r="A72" s="7" t="s">
        <v>198</v>
      </c>
      <c r="B72" s="15" t="s">
        <v>192</v>
      </c>
      <c r="C72" s="15" t="s">
        <v>199</v>
      </c>
      <c r="D72" s="24">
        <v>6</v>
      </c>
      <c r="E72" s="20">
        <v>488836</v>
      </c>
      <c r="F72" s="25">
        <f>E72/D72</f>
        <v>81472.666666666672</v>
      </c>
      <c r="G72" s="25">
        <v>15770</v>
      </c>
      <c r="H72" s="19">
        <f>G72/D72</f>
        <v>2628.3333333333335</v>
      </c>
      <c r="I72" s="20">
        <f>E72+G72</f>
        <v>504606</v>
      </c>
      <c r="J72" s="25">
        <f>I72/D72</f>
        <v>84101</v>
      </c>
      <c r="K72" s="21">
        <v>6</v>
      </c>
      <c r="L72" s="20">
        <v>495511</v>
      </c>
      <c r="M72" s="20">
        <f>L72/K72</f>
        <v>82585.166666666672</v>
      </c>
      <c r="N72" s="20">
        <v>15617</v>
      </c>
      <c r="O72" s="20">
        <f>N72/K72</f>
        <v>2602.8333333333335</v>
      </c>
      <c r="P72" s="20">
        <f>L72+N72</f>
        <v>511128</v>
      </c>
      <c r="Q72" s="22">
        <f>P72/K72</f>
        <v>85188</v>
      </c>
      <c r="R72" s="23">
        <f>(Q72-J72)/J72</f>
        <v>1.2924935494227179E-2</v>
      </c>
    </row>
    <row r="73" spans="1:18" x14ac:dyDescent="0.25">
      <c r="A73" s="7" t="s">
        <v>200</v>
      </c>
      <c r="B73" s="15" t="s">
        <v>192</v>
      </c>
      <c r="C73" s="15" t="s">
        <v>201</v>
      </c>
      <c r="D73" s="24">
        <v>5</v>
      </c>
      <c r="E73" s="20">
        <v>363938</v>
      </c>
      <c r="F73" s="25">
        <f>E73/D73</f>
        <v>72787.600000000006</v>
      </c>
      <c r="G73" s="25">
        <v>9696</v>
      </c>
      <c r="H73" s="19">
        <f>G73/D73</f>
        <v>1939.2</v>
      </c>
      <c r="I73" s="20">
        <f>E73+G73</f>
        <v>373634</v>
      </c>
      <c r="J73" s="25">
        <f>I73/D73</f>
        <v>74726.8</v>
      </c>
      <c r="K73" s="21">
        <v>4</v>
      </c>
      <c r="L73" s="20">
        <v>311218</v>
      </c>
      <c r="M73" s="20">
        <f>L73/K73</f>
        <v>77804.5</v>
      </c>
      <c r="N73" s="20">
        <v>10939</v>
      </c>
      <c r="O73" s="20">
        <f>N73/K73</f>
        <v>2734.75</v>
      </c>
      <c r="P73" s="20">
        <f>L73+N73</f>
        <v>322157</v>
      </c>
      <c r="Q73" s="22">
        <f>P73/K73</f>
        <v>80539.25</v>
      </c>
      <c r="R73" s="23">
        <f>(Q73-J73)/J73</f>
        <v>7.7782669671389609E-2</v>
      </c>
    </row>
    <row r="74" spans="1:18" x14ac:dyDescent="0.25">
      <c r="A74" s="7" t="s">
        <v>202</v>
      </c>
      <c r="B74" s="15" t="s">
        <v>192</v>
      </c>
      <c r="C74" s="15" t="s">
        <v>203</v>
      </c>
      <c r="D74" s="24">
        <v>4</v>
      </c>
      <c r="E74" s="20">
        <v>303175</v>
      </c>
      <c r="F74" s="25">
        <f>E74/D74</f>
        <v>75793.75</v>
      </c>
      <c r="G74" s="25">
        <v>13497</v>
      </c>
      <c r="H74" s="19">
        <f>G74/D74</f>
        <v>3374.25</v>
      </c>
      <c r="I74" s="20">
        <f>E74+G74</f>
        <v>316672</v>
      </c>
      <c r="J74" s="25">
        <f>I74/D74</f>
        <v>79168</v>
      </c>
      <c r="K74" s="21">
        <v>4</v>
      </c>
      <c r="L74" s="20">
        <v>309575</v>
      </c>
      <c r="M74" s="20">
        <f>L74/K74</f>
        <v>77393.75</v>
      </c>
      <c r="N74" s="20">
        <v>13497</v>
      </c>
      <c r="O74" s="20">
        <f>N74/K74</f>
        <v>3374.25</v>
      </c>
      <c r="P74" s="20">
        <f>L74+N74</f>
        <v>323072</v>
      </c>
      <c r="Q74" s="22">
        <f>P74/K74</f>
        <v>80768</v>
      </c>
      <c r="R74" s="23">
        <f>(Q74-J74)/J74</f>
        <v>2.021018593371059E-2</v>
      </c>
    </row>
    <row r="75" spans="1:18" x14ac:dyDescent="0.25">
      <c r="A75" s="7" t="s">
        <v>204</v>
      </c>
      <c r="B75" s="15" t="s">
        <v>192</v>
      </c>
      <c r="C75" s="15" t="s">
        <v>205</v>
      </c>
      <c r="D75" s="24">
        <v>12</v>
      </c>
      <c r="E75" s="20">
        <v>1082951</v>
      </c>
      <c r="F75" s="25">
        <f>E75/D75</f>
        <v>90245.916666666672</v>
      </c>
      <c r="G75" s="25">
        <v>35340</v>
      </c>
      <c r="H75" s="19">
        <f>G75/D75</f>
        <v>2945</v>
      </c>
      <c r="I75" s="20">
        <f>E75+G75</f>
        <v>1118291</v>
      </c>
      <c r="J75" s="25">
        <f>I75/D75</f>
        <v>93190.916666666672</v>
      </c>
      <c r="K75" s="21">
        <v>12</v>
      </c>
      <c r="L75" s="20">
        <v>1132581</v>
      </c>
      <c r="M75" s="20">
        <f>L75/K75</f>
        <v>94381.75</v>
      </c>
      <c r="N75" s="20">
        <v>37800</v>
      </c>
      <c r="O75" s="20">
        <f>N75/K75</f>
        <v>3150</v>
      </c>
      <c r="P75" s="20">
        <f>L75+N75</f>
        <v>1170381</v>
      </c>
      <c r="Q75" s="22">
        <f>P75/K75</f>
        <v>97531.75</v>
      </c>
      <c r="R75" s="23">
        <f>(Q75-J75)/J75</f>
        <v>4.658000466783685E-2</v>
      </c>
    </row>
    <row r="76" spans="1:18" x14ac:dyDescent="0.25">
      <c r="A76" s="7" t="s">
        <v>206</v>
      </c>
      <c r="B76" s="15" t="s">
        <v>192</v>
      </c>
      <c r="C76" s="15" t="s">
        <v>207</v>
      </c>
      <c r="D76" s="24">
        <v>9</v>
      </c>
      <c r="E76" s="20">
        <v>778616</v>
      </c>
      <c r="F76" s="25">
        <f>E76/D76</f>
        <v>86512.888888888891</v>
      </c>
      <c r="G76" s="25">
        <v>15426</v>
      </c>
      <c r="H76" s="19">
        <f>G76/D76</f>
        <v>1714</v>
      </c>
      <c r="I76" s="20">
        <f>E76+G76</f>
        <v>794042</v>
      </c>
      <c r="J76" s="25">
        <f>I76/D76</f>
        <v>88226.888888888891</v>
      </c>
      <c r="K76" s="21">
        <v>9</v>
      </c>
      <c r="L76" s="20">
        <v>774394</v>
      </c>
      <c r="M76" s="20">
        <f>L76/K76</f>
        <v>86043.777777777781</v>
      </c>
      <c r="N76" s="20">
        <v>17664</v>
      </c>
      <c r="O76" s="20">
        <f>N76/K76</f>
        <v>1962.6666666666667</v>
      </c>
      <c r="P76" s="20">
        <f>L76+N76</f>
        <v>792058</v>
      </c>
      <c r="Q76" s="22">
        <f>P76/K76</f>
        <v>88006.444444444438</v>
      </c>
      <c r="R76" s="23">
        <f>(Q76-J76)/J76</f>
        <v>-2.4986083859544869E-3</v>
      </c>
    </row>
    <row r="77" spans="1:18" x14ac:dyDescent="0.25">
      <c r="A77" s="7" t="s">
        <v>208</v>
      </c>
      <c r="B77" s="15" t="s">
        <v>192</v>
      </c>
      <c r="C77" s="15" t="s">
        <v>209</v>
      </c>
      <c r="D77" s="24">
        <v>6</v>
      </c>
      <c r="E77" s="20">
        <v>433840</v>
      </c>
      <c r="F77" s="25">
        <f>E77/D77</f>
        <v>72306.666666666672</v>
      </c>
      <c r="G77" s="25">
        <v>17700</v>
      </c>
      <c r="H77" s="19">
        <f>G77/D77</f>
        <v>2950</v>
      </c>
      <c r="I77" s="20">
        <f>E77+G77</f>
        <v>451540</v>
      </c>
      <c r="J77" s="25">
        <f>I77/D77</f>
        <v>75256.666666666672</v>
      </c>
      <c r="K77" s="21">
        <v>6</v>
      </c>
      <c r="L77" s="20">
        <v>423483</v>
      </c>
      <c r="M77" s="20">
        <f>L77/K77</f>
        <v>70580.5</v>
      </c>
      <c r="N77" s="20">
        <v>17700</v>
      </c>
      <c r="O77" s="20">
        <f>N77/K77</f>
        <v>2950</v>
      </c>
      <c r="P77" s="20">
        <f>L77+N77</f>
        <v>441183</v>
      </c>
      <c r="Q77" s="22">
        <f>P77/K77</f>
        <v>73530.5</v>
      </c>
      <c r="R77" s="23">
        <f>(Q77-J77)/J77</f>
        <v>-2.2937059839659893E-2</v>
      </c>
    </row>
    <row r="78" spans="1:18" x14ac:dyDescent="0.25">
      <c r="A78" s="7" t="s">
        <v>210</v>
      </c>
      <c r="B78" s="15" t="s">
        <v>192</v>
      </c>
      <c r="C78" s="15" t="s">
        <v>211</v>
      </c>
      <c r="D78" s="24">
        <v>3</v>
      </c>
      <c r="E78" s="20">
        <v>218787</v>
      </c>
      <c r="F78" s="25">
        <f>E78/D78</f>
        <v>72929</v>
      </c>
      <c r="G78" s="25">
        <v>10560</v>
      </c>
      <c r="H78" s="19">
        <f>G78/D78</f>
        <v>3520</v>
      </c>
      <c r="I78" s="20">
        <f>E78+G78</f>
        <v>229347</v>
      </c>
      <c r="J78" s="25">
        <f>I78/D78</f>
        <v>76449</v>
      </c>
      <c r="K78" s="21">
        <v>3</v>
      </c>
      <c r="L78" s="20">
        <v>225350</v>
      </c>
      <c r="M78" s="20">
        <f>L78/K78</f>
        <v>75116.666666666672</v>
      </c>
      <c r="N78" s="20">
        <v>11904</v>
      </c>
      <c r="O78" s="20">
        <f>N78/K78</f>
        <v>3968</v>
      </c>
      <c r="P78" s="20">
        <f>L78+N78</f>
        <v>237254</v>
      </c>
      <c r="Q78" s="22">
        <f>P78/K78</f>
        <v>79084.666666666672</v>
      </c>
      <c r="R78" s="23">
        <f>(Q78-J78)/J78</f>
        <v>3.4476143136818946E-2</v>
      </c>
    </row>
    <row r="79" spans="1:18" x14ac:dyDescent="0.25">
      <c r="A79" s="7" t="s">
        <v>212</v>
      </c>
      <c r="B79" s="15" t="s">
        <v>213</v>
      </c>
      <c r="C79" s="15" t="s">
        <v>214</v>
      </c>
      <c r="D79" s="24">
        <v>1.5</v>
      </c>
      <c r="E79" s="20">
        <v>102000</v>
      </c>
      <c r="F79" s="25">
        <f>E79/D79</f>
        <v>68000</v>
      </c>
      <c r="G79" s="25">
        <v>9251</v>
      </c>
      <c r="H79" s="19">
        <f>G79/D79</f>
        <v>6167.333333333333</v>
      </c>
      <c r="I79" s="20">
        <f>E79+G79</f>
        <v>111251</v>
      </c>
      <c r="J79" s="25">
        <f>I79/D79</f>
        <v>74167.333333333328</v>
      </c>
      <c r="K79" s="21">
        <v>1.5</v>
      </c>
      <c r="L79" s="20">
        <v>105000</v>
      </c>
      <c r="M79" s="20">
        <f>L79/K79</f>
        <v>70000</v>
      </c>
      <c r="N79" s="20">
        <v>10916</v>
      </c>
      <c r="O79" s="20">
        <f>N79/K79</f>
        <v>7277.333333333333</v>
      </c>
      <c r="P79" s="20">
        <f>L79+N79</f>
        <v>115916</v>
      </c>
      <c r="Q79" s="22">
        <f>P79/K79</f>
        <v>77277.333333333328</v>
      </c>
      <c r="R79" s="23">
        <f>(Q79-J79)/J79</f>
        <v>4.1932207350945161E-2</v>
      </c>
    </row>
    <row r="80" spans="1:18" x14ac:dyDescent="0.25">
      <c r="A80" s="7" t="s">
        <v>215</v>
      </c>
      <c r="B80" s="15" t="s">
        <v>213</v>
      </c>
      <c r="C80" s="15" t="s">
        <v>216</v>
      </c>
      <c r="D80" s="24">
        <v>2</v>
      </c>
      <c r="E80" s="20">
        <v>135000</v>
      </c>
      <c r="F80" s="25">
        <f>E80/D80</f>
        <v>67500</v>
      </c>
      <c r="G80" s="25">
        <v>19079</v>
      </c>
      <c r="H80" s="19">
        <f>G80/D80</f>
        <v>9539.5</v>
      </c>
      <c r="I80" s="20">
        <f>E80+G80</f>
        <v>154079</v>
      </c>
      <c r="J80" s="25">
        <f>I80/D80</f>
        <v>77039.5</v>
      </c>
      <c r="K80" s="21">
        <v>2</v>
      </c>
      <c r="L80" s="20">
        <v>143000</v>
      </c>
      <c r="M80" s="20">
        <f>L80/K80</f>
        <v>71500</v>
      </c>
      <c r="N80" s="20">
        <v>15336</v>
      </c>
      <c r="O80" s="20">
        <f>N80/K80</f>
        <v>7668</v>
      </c>
      <c r="P80" s="20">
        <f>L80+N80</f>
        <v>158336</v>
      </c>
      <c r="Q80" s="22">
        <f>P80/K80</f>
        <v>79168</v>
      </c>
      <c r="R80" s="23">
        <f>(Q80-J80)/J80</f>
        <v>2.7628683986785998E-2</v>
      </c>
    </row>
    <row r="81" spans="1:18" x14ac:dyDescent="0.25">
      <c r="A81" s="7" t="s">
        <v>217</v>
      </c>
      <c r="B81" s="15" t="s">
        <v>213</v>
      </c>
      <c r="C81" s="15" t="s">
        <v>218</v>
      </c>
      <c r="D81" s="24">
        <v>1.5</v>
      </c>
      <c r="E81" s="20">
        <v>101061</v>
      </c>
      <c r="F81" s="25">
        <f>E81/D81</f>
        <v>67374</v>
      </c>
      <c r="G81" s="25">
        <v>22115</v>
      </c>
      <c r="H81" s="19">
        <f>G81/D81</f>
        <v>14743.333333333334</v>
      </c>
      <c r="I81" s="20">
        <f>E81+G81</f>
        <v>123176</v>
      </c>
      <c r="J81" s="25">
        <f>I81/D81</f>
        <v>82117.333333333328</v>
      </c>
      <c r="K81" s="21">
        <v>1.5</v>
      </c>
      <c r="L81" s="20">
        <v>103700</v>
      </c>
      <c r="M81" s="20">
        <f>L81/K81</f>
        <v>69133.333333333328</v>
      </c>
      <c r="N81" s="20">
        <v>23338</v>
      </c>
      <c r="O81" s="20">
        <f>N81/K81</f>
        <v>15558.666666666666</v>
      </c>
      <c r="P81" s="20">
        <f>L81+N81</f>
        <v>127038</v>
      </c>
      <c r="Q81" s="22">
        <f>P81/K81</f>
        <v>84692</v>
      </c>
      <c r="R81" s="23">
        <f>(Q81-J81)/J81</f>
        <v>3.1353510424108652E-2</v>
      </c>
    </row>
    <row r="82" spans="1:18" x14ac:dyDescent="0.25">
      <c r="A82" s="7" t="s">
        <v>219</v>
      </c>
      <c r="B82" s="15" t="s">
        <v>220</v>
      </c>
      <c r="C82" s="15" t="s">
        <v>221</v>
      </c>
      <c r="D82" s="24">
        <v>2.2000000476837158</v>
      </c>
      <c r="E82" s="20">
        <v>118203</v>
      </c>
      <c r="F82" s="25">
        <f>E82/D82</f>
        <v>53728.635199099561</v>
      </c>
      <c r="G82" s="25">
        <v>13183</v>
      </c>
      <c r="H82" s="19">
        <f>G82/D82</f>
        <v>5992.2725973937168</v>
      </c>
      <c r="I82" s="20">
        <f>E82+G82</f>
        <v>131386</v>
      </c>
      <c r="J82" s="25">
        <f>I82/D82</f>
        <v>59720.907796493273</v>
      </c>
      <c r="K82" s="21">
        <v>2.2000000476837158</v>
      </c>
      <c r="L82" s="20">
        <v>120827</v>
      </c>
      <c r="M82" s="20">
        <f>L82/K82</f>
        <v>54921.362445975166</v>
      </c>
      <c r="N82" s="20">
        <v>12714</v>
      </c>
      <c r="O82" s="20">
        <f>N82/K82</f>
        <v>5779.0907838324902</v>
      </c>
      <c r="P82" s="20">
        <f>L82+N82</f>
        <v>133541</v>
      </c>
      <c r="Q82" s="22">
        <f>P82/K82</f>
        <v>60700.453229807652</v>
      </c>
      <c r="R82" s="23">
        <f>(Q82-J82)/J82</f>
        <v>1.6402051969007351E-2</v>
      </c>
    </row>
    <row r="83" spans="1:18" x14ac:dyDescent="0.25">
      <c r="A83" s="7" t="s">
        <v>222</v>
      </c>
      <c r="B83" s="15" t="s">
        <v>220</v>
      </c>
      <c r="C83" s="15" t="s">
        <v>223</v>
      </c>
      <c r="D83" s="24">
        <v>2</v>
      </c>
      <c r="E83" s="20">
        <v>145209</v>
      </c>
      <c r="F83" s="25">
        <f>E83/D83</f>
        <v>72604.5</v>
      </c>
      <c r="G83" s="25">
        <v>6480</v>
      </c>
      <c r="H83" s="19">
        <f>G83/D83</f>
        <v>3240</v>
      </c>
      <c r="I83" s="20">
        <f>E83+G83</f>
        <v>151689</v>
      </c>
      <c r="J83" s="25">
        <f>I83/D83</f>
        <v>75844.5</v>
      </c>
      <c r="K83" s="21">
        <v>2</v>
      </c>
      <c r="L83" s="20">
        <v>152409</v>
      </c>
      <c r="M83" s="20">
        <f>L83/K83</f>
        <v>76204.5</v>
      </c>
      <c r="N83" s="20">
        <v>7080</v>
      </c>
      <c r="O83" s="20">
        <f>N83/K83</f>
        <v>3540</v>
      </c>
      <c r="P83" s="20">
        <f>L83+N83</f>
        <v>159489</v>
      </c>
      <c r="Q83" s="22">
        <f>P83/K83</f>
        <v>79744.5</v>
      </c>
      <c r="R83" s="23">
        <f>(Q83-J83)/J83</f>
        <v>5.1420999545121929E-2</v>
      </c>
    </row>
    <row r="84" spans="1:18" x14ac:dyDescent="0.25">
      <c r="A84" s="7" t="s">
        <v>224</v>
      </c>
      <c r="B84" s="15" t="s">
        <v>225</v>
      </c>
      <c r="C84" s="15" t="s">
        <v>226</v>
      </c>
      <c r="D84" s="24">
        <v>3</v>
      </c>
      <c r="E84" s="20">
        <v>215110</v>
      </c>
      <c r="F84" s="25">
        <f>E84/D84</f>
        <v>71703.333333333328</v>
      </c>
      <c r="G84" s="25">
        <v>13940</v>
      </c>
      <c r="H84" s="19">
        <f>G84/D84</f>
        <v>4646.666666666667</v>
      </c>
      <c r="I84" s="20">
        <f>E84+G84</f>
        <v>229050</v>
      </c>
      <c r="J84" s="25">
        <f>I84/D84</f>
        <v>76350</v>
      </c>
      <c r="K84" s="21">
        <v>2.5</v>
      </c>
      <c r="L84" s="20">
        <v>177878</v>
      </c>
      <c r="M84" s="20">
        <f>L84/K84</f>
        <v>71151.199999999997</v>
      </c>
      <c r="N84" s="20">
        <v>16029</v>
      </c>
      <c r="O84" s="20">
        <f>N84/K84</f>
        <v>6411.6</v>
      </c>
      <c r="P84" s="20">
        <f>L84+N84</f>
        <v>193907</v>
      </c>
      <c r="Q84" s="22">
        <f>P84/K84</f>
        <v>77562.8</v>
      </c>
      <c r="R84" s="23">
        <f>(Q84-J84)/J84</f>
        <v>1.5884741322855309E-2</v>
      </c>
    </row>
    <row r="85" spans="1:18" x14ac:dyDescent="0.25">
      <c r="A85" s="7" t="s">
        <v>227</v>
      </c>
      <c r="B85" s="15" t="s">
        <v>225</v>
      </c>
      <c r="C85" s="15" t="s">
        <v>228</v>
      </c>
      <c r="D85" s="24">
        <v>0.5</v>
      </c>
      <c r="E85" s="20">
        <v>34484</v>
      </c>
      <c r="F85" s="25">
        <f>E85/D85</f>
        <v>68968</v>
      </c>
      <c r="G85" s="25">
        <v>6388</v>
      </c>
      <c r="H85" s="19">
        <f>G85/D85</f>
        <v>12776</v>
      </c>
      <c r="I85" s="20">
        <f>E85+G85</f>
        <v>40872</v>
      </c>
      <c r="J85" s="25">
        <f>I85/D85</f>
        <v>81744</v>
      </c>
      <c r="K85" s="21">
        <v>0.5</v>
      </c>
      <c r="L85" s="20">
        <v>37000</v>
      </c>
      <c r="M85" s="20">
        <f>L85/K85</f>
        <v>74000</v>
      </c>
      <c r="N85" s="20">
        <v>7000</v>
      </c>
      <c r="O85" s="20">
        <f>N85/K85</f>
        <v>14000</v>
      </c>
      <c r="P85" s="20">
        <f>L85+N85</f>
        <v>44000</v>
      </c>
      <c r="Q85" s="22">
        <f>P85/K85</f>
        <v>88000</v>
      </c>
      <c r="R85" s="23">
        <f>(Q85-J85)/J85</f>
        <v>7.6531610882755924E-2</v>
      </c>
    </row>
    <row r="86" spans="1:18" x14ac:dyDescent="0.25">
      <c r="A86" s="7" t="s">
        <v>229</v>
      </c>
      <c r="B86" s="15" t="s">
        <v>230</v>
      </c>
      <c r="C86" s="15" t="s">
        <v>231</v>
      </c>
      <c r="D86" s="24">
        <v>1.5</v>
      </c>
      <c r="E86" s="20">
        <v>98498</v>
      </c>
      <c r="F86" s="25">
        <f>E86/D86</f>
        <v>65665.333333333328</v>
      </c>
      <c r="G86" s="25">
        <v>21278</v>
      </c>
      <c r="H86" s="19">
        <f>G86/D86</f>
        <v>14185.333333333334</v>
      </c>
      <c r="I86" s="20">
        <f>E86+G86</f>
        <v>119776</v>
      </c>
      <c r="J86" s="25">
        <f>I86/D86</f>
        <v>79850.666666666672</v>
      </c>
      <c r="K86" s="21">
        <v>1.5</v>
      </c>
      <c r="L86" s="20">
        <v>99495</v>
      </c>
      <c r="M86" s="20">
        <f>L86/K86</f>
        <v>66330</v>
      </c>
      <c r="N86" s="20">
        <v>21194</v>
      </c>
      <c r="O86" s="20">
        <f>N86/K86</f>
        <v>14129.333333333334</v>
      </c>
      <c r="P86" s="20">
        <f>L86+N86</f>
        <v>120689</v>
      </c>
      <c r="Q86" s="22">
        <f>P86/K86</f>
        <v>80459.333333333328</v>
      </c>
      <c r="R86" s="23">
        <f>(Q86-J86)/J86</f>
        <v>7.6225621159496512E-3</v>
      </c>
    </row>
    <row r="87" spans="1:18" x14ac:dyDescent="0.25">
      <c r="A87" s="7" t="s">
        <v>232</v>
      </c>
      <c r="B87" s="15" t="s">
        <v>233</v>
      </c>
      <c r="C87" s="15" t="s">
        <v>234</v>
      </c>
      <c r="D87" s="24">
        <v>1</v>
      </c>
      <c r="E87" s="20">
        <v>69000</v>
      </c>
      <c r="F87" s="25">
        <f>E87/D87</f>
        <v>69000</v>
      </c>
      <c r="G87" s="25">
        <v>5559</v>
      </c>
      <c r="H87" s="19">
        <f>G87/D87</f>
        <v>5559</v>
      </c>
      <c r="I87" s="20">
        <f>E87+G87</f>
        <v>74559</v>
      </c>
      <c r="J87" s="25">
        <f>I87/D87</f>
        <v>74559</v>
      </c>
      <c r="K87" s="21">
        <v>1</v>
      </c>
      <c r="L87" s="20">
        <v>72000</v>
      </c>
      <c r="M87" s="20">
        <f>L87/K87</f>
        <v>72000</v>
      </c>
      <c r="N87" s="20">
        <v>6156</v>
      </c>
      <c r="O87" s="20">
        <f>N87/K87</f>
        <v>6156</v>
      </c>
      <c r="P87" s="20">
        <f>L87+N87</f>
        <v>78156</v>
      </c>
      <c r="Q87" s="22">
        <f>P87/K87</f>
        <v>78156</v>
      </c>
      <c r="R87" s="23">
        <f>(Q87-J87)/J87</f>
        <v>4.8243672796040721E-2</v>
      </c>
    </row>
    <row r="88" spans="1:18" x14ac:dyDescent="0.25">
      <c r="A88" s="7" t="s">
        <v>235</v>
      </c>
      <c r="B88" s="15" t="s">
        <v>233</v>
      </c>
      <c r="C88" s="15" t="s">
        <v>236</v>
      </c>
      <c r="D88" s="24">
        <v>0.5</v>
      </c>
      <c r="E88" s="20">
        <v>37500</v>
      </c>
      <c r="F88" s="25">
        <f>E88/D88</f>
        <v>75000</v>
      </c>
      <c r="G88" s="25">
        <v>3625</v>
      </c>
      <c r="H88" s="19">
        <f>G88/D88</f>
        <v>7250</v>
      </c>
      <c r="I88" s="20">
        <f>E88+G88</f>
        <v>41125</v>
      </c>
      <c r="J88" s="25">
        <f>I88/D88</f>
        <v>82250</v>
      </c>
      <c r="K88" s="21">
        <v>0.5</v>
      </c>
      <c r="L88" s="20">
        <v>37500</v>
      </c>
      <c r="M88" s="20">
        <f>L88/K88</f>
        <v>75000</v>
      </c>
      <c r="N88" s="20">
        <v>3625</v>
      </c>
      <c r="O88" s="20">
        <f>N88/K88</f>
        <v>7250</v>
      </c>
      <c r="P88" s="20">
        <f>L88+N88</f>
        <v>41125</v>
      </c>
      <c r="Q88" s="22">
        <f>P88/K88</f>
        <v>82250</v>
      </c>
      <c r="R88" s="23">
        <f>(Q88-J88)/J88</f>
        <v>0</v>
      </c>
    </row>
    <row r="89" spans="1:18" x14ac:dyDescent="0.25">
      <c r="A89" s="7" t="s">
        <v>237</v>
      </c>
      <c r="B89" s="15" t="s">
        <v>238</v>
      </c>
      <c r="C89" s="15" t="s">
        <v>239</v>
      </c>
      <c r="D89" s="24">
        <v>2</v>
      </c>
      <c r="E89" s="20">
        <v>130000</v>
      </c>
      <c r="F89" s="25">
        <f>E89/D89</f>
        <v>65000</v>
      </c>
      <c r="G89" s="25">
        <v>2400</v>
      </c>
      <c r="H89" s="19">
        <f>G89/D89</f>
        <v>1200</v>
      </c>
      <c r="I89" s="20">
        <f>E89+G89</f>
        <v>132400</v>
      </c>
      <c r="J89" s="25">
        <f>I89/D89</f>
        <v>66200</v>
      </c>
      <c r="K89" s="21">
        <v>2</v>
      </c>
      <c r="L89" s="20">
        <v>132000</v>
      </c>
      <c r="M89" s="20">
        <f>L89/K89</f>
        <v>66000</v>
      </c>
      <c r="N89" s="20">
        <v>2400</v>
      </c>
      <c r="O89" s="20">
        <f>N89/K89</f>
        <v>1200</v>
      </c>
      <c r="P89" s="20">
        <f>L89+N89</f>
        <v>134400</v>
      </c>
      <c r="Q89" s="22">
        <f>P89/K89</f>
        <v>67200</v>
      </c>
      <c r="R89" s="23">
        <f>(Q89-J89)/J89</f>
        <v>1.5105740181268883E-2</v>
      </c>
    </row>
    <row r="90" spans="1:18" x14ac:dyDescent="0.25">
      <c r="A90" s="7" t="s">
        <v>240</v>
      </c>
      <c r="B90" s="15" t="s">
        <v>241</v>
      </c>
      <c r="C90" s="15" t="s">
        <v>242</v>
      </c>
      <c r="D90" s="24">
        <v>1</v>
      </c>
      <c r="E90" s="20">
        <v>61015</v>
      </c>
      <c r="F90" s="25">
        <f>E90/D90</f>
        <v>61015</v>
      </c>
      <c r="G90" s="25">
        <v>2300</v>
      </c>
      <c r="H90" s="19">
        <f>G90/D90</f>
        <v>2300</v>
      </c>
      <c r="I90" s="20">
        <f>E90+G90</f>
        <v>63315</v>
      </c>
      <c r="J90" s="25">
        <f>I90/D90</f>
        <v>63315</v>
      </c>
      <c r="K90" s="21">
        <v>1</v>
      </c>
      <c r="L90" s="20">
        <v>58140</v>
      </c>
      <c r="M90" s="20">
        <f>L90/K90</f>
        <v>58140</v>
      </c>
      <c r="N90" s="20">
        <v>2300</v>
      </c>
      <c r="O90" s="20">
        <f>N90/K90</f>
        <v>2300</v>
      </c>
      <c r="P90" s="20">
        <f>L90+N90</f>
        <v>60440</v>
      </c>
      <c r="Q90" s="22">
        <f>P90/K90</f>
        <v>60440</v>
      </c>
      <c r="R90" s="23">
        <f>(Q90-J90)/J90</f>
        <v>-4.5407881228776752E-2</v>
      </c>
    </row>
    <row r="91" spans="1:18" x14ac:dyDescent="0.25">
      <c r="A91" s="7" t="s">
        <v>243</v>
      </c>
      <c r="B91" s="15" t="s">
        <v>241</v>
      </c>
      <c r="C91" s="15" t="s">
        <v>244</v>
      </c>
      <c r="D91" s="24">
        <v>2</v>
      </c>
      <c r="E91" s="20">
        <v>121500</v>
      </c>
      <c r="F91" s="25">
        <f>E91/D91</f>
        <v>60750</v>
      </c>
      <c r="G91" s="25">
        <v>10661</v>
      </c>
      <c r="H91" s="19">
        <f>G91/D91</f>
        <v>5330.5</v>
      </c>
      <c r="I91" s="20">
        <f>E91+G91</f>
        <v>132161</v>
      </c>
      <c r="J91" s="25">
        <f>I91/D91</f>
        <v>66080.5</v>
      </c>
      <c r="K91" s="21">
        <v>2</v>
      </c>
      <c r="L91" s="20">
        <v>117205</v>
      </c>
      <c r="M91" s="20">
        <f>L91/K91</f>
        <v>58602.5</v>
      </c>
      <c r="N91" s="20">
        <v>10733</v>
      </c>
      <c r="O91" s="20">
        <f>N91/K91</f>
        <v>5366.5</v>
      </c>
      <c r="P91" s="20">
        <f>L91+N91</f>
        <v>127938</v>
      </c>
      <c r="Q91" s="22">
        <f>P91/K91</f>
        <v>63969</v>
      </c>
      <c r="R91" s="23">
        <f>(Q91-J91)/J91</f>
        <v>-3.1953450715415291E-2</v>
      </c>
    </row>
    <row r="92" spans="1:18" x14ac:dyDescent="0.25">
      <c r="A92" s="7" t="s">
        <v>245</v>
      </c>
      <c r="B92" s="15" t="s">
        <v>246</v>
      </c>
      <c r="C92" s="15" t="s">
        <v>247</v>
      </c>
      <c r="D92" s="24">
        <v>3</v>
      </c>
      <c r="E92" s="20">
        <v>220630</v>
      </c>
      <c r="F92" s="25">
        <f>E92/D92</f>
        <v>73543.333333333328</v>
      </c>
      <c r="G92" s="25">
        <v>13491</v>
      </c>
      <c r="H92" s="19">
        <f>G92/D92</f>
        <v>4497</v>
      </c>
      <c r="I92" s="20">
        <f>E92+G92</f>
        <v>234121</v>
      </c>
      <c r="J92" s="25">
        <f>I92/D92</f>
        <v>78040.333333333328</v>
      </c>
      <c r="K92" s="21">
        <v>3</v>
      </c>
      <c r="L92" s="20">
        <v>226465</v>
      </c>
      <c r="M92" s="20">
        <f>L92/K92</f>
        <v>75488.333333333328</v>
      </c>
      <c r="N92" s="20">
        <v>15339</v>
      </c>
      <c r="O92" s="20">
        <f>N92/K92</f>
        <v>5113</v>
      </c>
      <c r="P92" s="20">
        <f>L92+N92</f>
        <v>241804</v>
      </c>
      <c r="Q92" s="22">
        <f>P92/K92</f>
        <v>80601.333333333328</v>
      </c>
      <c r="R92" s="23">
        <f>(Q92-J92)/J92</f>
        <v>3.2816364187749074E-2</v>
      </c>
    </row>
    <row r="93" spans="1:18" x14ac:dyDescent="0.25">
      <c r="A93" s="7" t="s">
        <v>248</v>
      </c>
      <c r="B93" s="15" t="s">
        <v>246</v>
      </c>
      <c r="C93" s="15" t="s">
        <v>249</v>
      </c>
      <c r="D93" s="24">
        <v>3</v>
      </c>
      <c r="E93" s="20">
        <v>221969</v>
      </c>
      <c r="F93" s="25">
        <f>E93/D93</f>
        <v>73989.666666666672</v>
      </c>
      <c r="G93" s="25">
        <v>26690</v>
      </c>
      <c r="H93" s="19">
        <f>G93/D93</f>
        <v>8896.6666666666661</v>
      </c>
      <c r="I93" s="20">
        <f>E93+G93</f>
        <v>248659</v>
      </c>
      <c r="J93" s="25">
        <f>I93/D93</f>
        <v>82886.333333333328</v>
      </c>
      <c r="K93" s="21">
        <v>3</v>
      </c>
      <c r="L93" s="20">
        <v>198129</v>
      </c>
      <c r="M93" s="20">
        <f>L93/K93</f>
        <v>66043</v>
      </c>
      <c r="N93" s="20">
        <v>26690</v>
      </c>
      <c r="O93" s="20">
        <f>N93/K93</f>
        <v>8896.6666666666661</v>
      </c>
      <c r="P93" s="20">
        <f>L93+N93</f>
        <v>224819</v>
      </c>
      <c r="Q93" s="22">
        <f>P93/K93</f>
        <v>74939.666666666672</v>
      </c>
      <c r="R93" s="23">
        <f>(Q93-J93)/J93</f>
        <v>-9.5874269582037944E-2</v>
      </c>
    </row>
    <row r="94" spans="1:18" x14ac:dyDescent="0.25">
      <c r="A94" s="7" t="s">
        <v>250</v>
      </c>
      <c r="B94" s="15" t="s">
        <v>246</v>
      </c>
      <c r="C94" s="15" t="s">
        <v>251</v>
      </c>
      <c r="D94" s="24">
        <v>3</v>
      </c>
      <c r="E94" s="20">
        <v>238746</v>
      </c>
      <c r="F94" s="25">
        <f>E94/D94</f>
        <v>79582</v>
      </c>
      <c r="G94" s="25">
        <v>33093</v>
      </c>
      <c r="H94" s="19">
        <f>G94/D94</f>
        <v>11031</v>
      </c>
      <c r="I94" s="20">
        <f>E94+G94</f>
        <v>271839</v>
      </c>
      <c r="J94" s="25">
        <f>I94/D94</f>
        <v>90613</v>
      </c>
      <c r="K94" s="21">
        <v>3</v>
      </c>
      <c r="L94" s="20">
        <v>236500</v>
      </c>
      <c r="M94" s="20">
        <f>L94/K94</f>
        <v>78833.333333333328</v>
      </c>
      <c r="N94" s="20">
        <v>33704</v>
      </c>
      <c r="O94" s="20">
        <f>N94/K94</f>
        <v>11234.666666666666</v>
      </c>
      <c r="P94" s="20">
        <f>L94+N94</f>
        <v>270204</v>
      </c>
      <c r="Q94" s="22">
        <f>P94/K94</f>
        <v>90068</v>
      </c>
      <c r="R94" s="23">
        <f>(Q94-J94)/J94</f>
        <v>-6.0145895180603228E-3</v>
      </c>
    </row>
    <row r="95" spans="1:18" x14ac:dyDescent="0.25">
      <c r="A95" s="7" t="s">
        <v>252</v>
      </c>
      <c r="B95" s="15" t="s">
        <v>246</v>
      </c>
      <c r="C95" s="15" t="s">
        <v>145</v>
      </c>
      <c r="D95" s="24">
        <v>5</v>
      </c>
      <c r="E95" s="20">
        <v>371085</v>
      </c>
      <c r="F95" s="25">
        <f>E95/D95</f>
        <v>74217</v>
      </c>
      <c r="G95" s="25">
        <v>24555</v>
      </c>
      <c r="H95" s="19">
        <f>G95/D95</f>
        <v>4911</v>
      </c>
      <c r="I95" s="20">
        <f>E95+G95</f>
        <v>395640</v>
      </c>
      <c r="J95" s="25">
        <f>I95/D95</f>
        <v>79128</v>
      </c>
      <c r="K95" s="21">
        <v>5</v>
      </c>
      <c r="L95" s="20">
        <v>377271</v>
      </c>
      <c r="M95" s="20">
        <f>L95/K95</f>
        <v>75454.2</v>
      </c>
      <c r="N95" s="20">
        <v>26232</v>
      </c>
      <c r="O95" s="20">
        <f>N95/K95</f>
        <v>5246.4</v>
      </c>
      <c r="P95" s="20">
        <f>L95+N95</f>
        <v>403503</v>
      </c>
      <c r="Q95" s="22">
        <f>P95/K95</f>
        <v>80700.600000000006</v>
      </c>
      <c r="R95" s="23">
        <f>(Q95-J95)/J95</f>
        <v>1.9874127995147178E-2</v>
      </c>
    </row>
    <row r="96" spans="1:18" x14ac:dyDescent="0.25">
      <c r="A96" s="7" t="s">
        <v>253</v>
      </c>
      <c r="B96" s="15" t="s">
        <v>254</v>
      </c>
      <c r="C96" s="15" t="s">
        <v>255</v>
      </c>
      <c r="D96" s="24">
        <v>0.5</v>
      </c>
      <c r="E96" s="20">
        <v>42040</v>
      </c>
      <c r="F96" s="25">
        <f>E96/D96</f>
        <v>84080</v>
      </c>
      <c r="G96" s="25">
        <v>1250</v>
      </c>
      <c r="H96" s="19">
        <f>G96/D96</f>
        <v>2500</v>
      </c>
      <c r="I96" s="20">
        <f>E96+G96</f>
        <v>43290</v>
      </c>
      <c r="J96" s="25">
        <f>I96/D96</f>
        <v>86580</v>
      </c>
      <c r="K96" s="21">
        <v>0.5</v>
      </c>
      <c r="L96" s="20">
        <v>43149</v>
      </c>
      <c r="M96" s="20">
        <f>L96/K96</f>
        <v>86298</v>
      </c>
      <c r="N96" s="20">
        <v>1250</v>
      </c>
      <c r="O96" s="20">
        <f>N96/K96</f>
        <v>2500</v>
      </c>
      <c r="P96" s="20">
        <f>L96+N96</f>
        <v>44399</v>
      </c>
      <c r="Q96" s="22">
        <f>P96/K96</f>
        <v>88798</v>
      </c>
      <c r="R96" s="23">
        <f>(Q96-J96)/J96</f>
        <v>2.5617925617925617E-2</v>
      </c>
    </row>
    <row r="97" spans="1:18" x14ac:dyDescent="0.25">
      <c r="A97" s="7" t="s">
        <v>256</v>
      </c>
      <c r="B97" s="15" t="s">
        <v>254</v>
      </c>
      <c r="C97" s="15" t="s">
        <v>257</v>
      </c>
      <c r="D97" s="24">
        <v>0.3</v>
      </c>
      <c r="E97" s="20">
        <v>16000</v>
      </c>
      <c r="F97" s="25">
        <f>E97/D97</f>
        <v>53333.333333333336</v>
      </c>
      <c r="G97" s="27">
        <v>0</v>
      </c>
      <c r="H97" s="28">
        <f>G97/D97</f>
        <v>0</v>
      </c>
      <c r="I97" s="20">
        <f>E97+G97</f>
        <v>16000</v>
      </c>
      <c r="J97" s="25">
        <f>I97/D97</f>
        <v>53333.333333333336</v>
      </c>
      <c r="K97" s="21">
        <v>0.6</v>
      </c>
      <c r="L97" s="20">
        <v>34011</v>
      </c>
      <c r="M97" s="20">
        <f>L97/K97</f>
        <v>56685</v>
      </c>
      <c r="N97" s="20">
        <v>0</v>
      </c>
      <c r="O97" s="26">
        <f>N97/K97</f>
        <v>0</v>
      </c>
      <c r="P97" s="20">
        <f>L97+N97</f>
        <v>34011</v>
      </c>
      <c r="Q97" s="22">
        <f>P97/K97</f>
        <v>56685</v>
      </c>
      <c r="R97" s="23">
        <f>(Q97-J97)/J97</f>
        <v>6.2843749999999948E-2</v>
      </c>
    </row>
    <row r="98" spans="1:18" x14ac:dyDescent="0.25">
      <c r="A98" s="7" t="s">
        <v>258</v>
      </c>
      <c r="B98" s="15" t="s">
        <v>254</v>
      </c>
      <c r="C98" s="15" t="s">
        <v>259</v>
      </c>
      <c r="D98" s="24">
        <v>1</v>
      </c>
      <c r="E98" s="20">
        <v>66000</v>
      </c>
      <c r="F98" s="25">
        <f>E98/D98</f>
        <v>66000</v>
      </c>
      <c r="G98" s="25">
        <v>12711</v>
      </c>
      <c r="H98" s="19">
        <f>G98/D98</f>
        <v>12711</v>
      </c>
      <c r="I98" s="20">
        <f>E98+G98</f>
        <v>78711</v>
      </c>
      <c r="J98" s="25">
        <f>I98/D98</f>
        <v>78711</v>
      </c>
      <c r="K98" s="21">
        <v>1</v>
      </c>
      <c r="L98" s="20">
        <v>66750</v>
      </c>
      <c r="M98" s="20">
        <f>L98/K98</f>
        <v>66750</v>
      </c>
      <c r="N98" s="20">
        <v>12711</v>
      </c>
      <c r="O98" s="20">
        <f>N98/K98</f>
        <v>12711</v>
      </c>
      <c r="P98" s="20">
        <f>L98+N98</f>
        <v>79461</v>
      </c>
      <c r="Q98" s="22">
        <f>P98/K98</f>
        <v>79461</v>
      </c>
      <c r="R98" s="23">
        <f>(Q98-J98)/J98</f>
        <v>9.5285284140717314E-3</v>
      </c>
    </row>
    <row r="99" spans="1:18" x14ac:dyDescent="0.25">
      <c r="A99" s="7" t="s">
        <v>260</v>
      </c>
      <c r="B99" s="15" t="s">
        <v>261</v>
      </c>
      <c r="C99" s="15" t="s">
        <v>262</v>
      </c>
      <c r="D99" s="24">
        <v>1</v>
      </c>
      <c r="E99" s="20">
        <v>78662</v>
      </c>
      <c r="F99" s="25">
        <f>E99/D99</f>
        <v>78662</v>
      </c>
      <c r="G99" s="25">
        <v>5717</v>
      </c>
      <c r="H99" s="19">
        <f>G99/D99</f>
        <v>5717</v>
      </c>
      <c r="I99" s="20">
        <f>E99+G99</f>
        <v>84379</v>
      </c>
      <c r="J99" s="25">
        <f>I99/D99</f>
        <v>84379</v>
      </c>
      <c r="K99" s="21">
        <v>1</v>
      </c>
      <c r="L99" s="20">
        <v>78662</v>
      </c>
      <c r="M99" s="20">
        <f>L99/K99</f>
        <v>78662</v>
      </c>
      <c r="N99" s="20">
        <v>5725</v>
      </c>
      <c r="O99" s="20">
        <f>N99/K99</f>
        <v>5725</v>
      </c>
      <c r="P99" s="20">
        <f>L99+N99</f>
        <v>84387</v>
      </c>
      <c r="Q99" s="22">
        <f>P99/K99</f>
        <v>84387</v>
      </c>
      <c r="R99" s="23">
        <f>(Q99-J99)/J99</f>
        <v>9.4810320103343255E-5</v>
      </c>
    </row>
    <row r="100" spans="1:18" x14ac:dyDescent="0.25">
      <c r="A100" s="7" t="s">
        <v>263</v>
      </c>
      <c r="B100" s="15" t="s">
        <v>32</v>
      </c>
      <c r="C100" s="15" t="s">
        <v>264</v>
      </c>
      <c r="D100" s="24">
        <v>1</v>
      </c>
      <c r="E100" s="20">
        <v>69584</v>
      </c>
      <c r="F100" s="25">
        <f>E100/D100</f>
        <v>69584</v>
      </c>
      <c r="G100" s="25">
        <v>4500</v>
      </c>
      <c r="H100" s="19">
        <f>G100/D100</f>
        <v>4500</v>
      </c>
      <c r="I100" s="20">
        <f>E100+G100</f>
        <v>74084</v>
      </c>
      <c r="J100" s="25">
        <f>I100/D100</f>
        <v>74084</v>
      </c>
      <c r="K100" s="21">
        <v>1</v>
      </c>
      <c r="L100" s="20">
        <v>63500</v>
      </c>
      <c r="M100" s="20">
        <f>L100/K100</f>
        <v>63500</v>
      </c>
      <c r="N100" s="20">
        <v>0</v>
      </c>
      <c r="O100" s="26">
        <f>N100/K100</f>
        <v>0</v>
      </c>
      <c r="P100" s="20">
        <f>L100+N100</f>
        <v>63500</v>
      </c>
      <c r="Q100" s="22">
        <f>P100/K100</f>
        <v>63500</v>
      </c>
      <c r="R100" s="23">
        <f>(Q100-J100)/J100</f>
        <v>-0.14286485610928135</v>
      </c>
    </row>
    <row r="101" spans="1:18" x14ac:dyDescent="0.25">
      <c r="A101" s="7" t="s">
        <v>265</v>
      </c>
      <c r="B101" s="15" t="s">
        <v>266</v>
      </c>
      <c r="C101" s="15" t="s">
        <v>266</v>
      </c>
      <c r="D101" s="24">
        <v>2</v>
      </c>
      <c r="E101" s="20">
        <v>130000</v>
      </c>
      <c r="F101" s="25">
        <f>E101/D101</f>
        <v>65000</v>
      </c>
      <c r="G101" s="25">
        <v>4572</v>
      </c>
      <c r="H101" s="19">
        <f>G101/D101</f>
        <v>2286</v>
      </c>
      <c r="I101" s="20">
        <f>E101+G101</f>
        <v>134572</v>
      </c>
      <c r="J101" s="25">
        <f>I101/D101</f>
        <v>67286</v>
      </c>
      <c r="K101" s="21">
        <v>2</v>
      </c>
      <c r="L101" s="20">
        <v>137562</v>
      </c>
      <c r="M101" s="20">
        <f>L101/K101</f>
        <v>68781</v>
      </c>
      <c r="N101" s="20">
        <v>8402</v>
      </c>
      <c r="O101" s="20">
        <f>N101/K101</f>
        <v>4201</v>
      </c>
      <c r="P101" s="20">
        <f>L101+N101</f>
        <v>145964</v>
      </c>
      <c r="Q101" s="22">
        <f>P101/K101</f>
        <v>72982</v>
      </c>
      <c r="R101" s="23">
        <f>(Q101-J101)/J101</f>
        <v>8.4653568350028241E-2</v>
      </c>
    </row>
    <row r="102" spans="1:18" x14ac:dyDescent="0.25">
      <c r="A102" s="7" t="s">
        <v>267</v>
      </c>
      <c r="B102" s="15" t="s">
        <v>266</v>
      </c>
      <c r="C102" s="15" t="s">
        <v>268</v>
      </c>
      <c r="D102" s="24">
        <v>1</v>
      </c>
      <c r="E102" s="20">
        <v>63240</v>
      </c>
      <c r="F102" s="25">
        <f>E102/D102</f>
        <v>63240</v>
      </c>
      <c r="G102" s="25">
        <v>3000</v>
      </c>
      <c r="H102" s="19">
        <f>G102/D102</f>
        <v>3000</v>
      </c>
      <c r="I102" s="20">
        <f>E102+G102</f>
        <v>66240</v>
      </c>
      <c r="J102" s="25">
        <f>I102/D102</f>
        <v>66240</v>
      </c>
      <c r="K102" s="21">
        <v>1</v>
      </c>
      <c r="L102" s="20">
        <v>64505</v>
      </c>
      <c r="M102" s="20">
        <f>L102/K102</f>
        <v>64505</v>
      </c>
      <c r="N102" s="20">
        <v>3000</v>
      </c>
      <c r="O102" s="20">
        <f>N102/K102</f>
        <v>3000</v>
      </c>
      <c r="P102" s="20">
        <f>L102+N102</f>
        <v>67505</v>
      </c>
      <c r="Q102" s="22">
        <f>P102/K102</f>
        <v>67505</v>
      </c>
      <c r="R102" s="23">
        <f>(Q102-J102)/J102</f>
        <v>1.9097222222222224E-2</v>
      </c>
    </row>
    <row r="103" spans="1:18" x14ac:dyDescent="0.25">
      <c r="A103" s="7" t="s">
        <v>269</v>
      </c>
      <c r="B103" s="15" t="s">
        <v>270</v>
      </c>
      <c r="C103" s="15" t="s">
        <v>271</v>
      </c>
      <c r="D103" s="24">
        <v>2</v>
      </c>
      <c r="E103" s="20">
        <v>123967</v>
      </c>
      <c r="F103" s="25">
        <f>E103/D103</f>
        <v>61983.5</v>
      </c>
      <c r="G103" s="25">
        <v>26354</v>
      </c>
      <c r="H103" s="19">
        <f>G103/D103</f>
        <v>13177</v>
      </c>
      <c r="I103" s="20">
        <f>E103+G103</f>
        <v>150321</v>
      </c>
      <c r="J103" s="25">
        <f>I103/D103</f>
        <v>75160.5</v>
      </c>
      <c r="K103" s="21">
        <v>2</v>
      </c>
      <c r="L103" s="20">
        <v>129457</v>
      </c>
      <c r="M103" s="20">
        <f>L103/K103</f>
        <v>64728.5</v>
      </c>
      <c r="N103" s="20">
        <v>26568</v>
      </c>
      <c r="O103" s="20">
        <f>N103/K103</f>
        <v>13284</v>
      </c>
      <c r="P103" s="20">
        <f>L103+N103</f>
        <v>156025</v>
      </c>
      <c r="Q103" s="22">
        <f>P103/K103</f>
        <v>78012.5</v>
      </c>
      <c r="R103" s="23">
        <f>(Q103-J103)/J103</f>
        <v>3.7945463375044071E-2</v>
      </c>
    </row>
    <row r="104" spans="1:18" x14ac:dyDescent="0.25">
      <c r="A104" s="7" t="s">
        <v>272</v>
      </c>
      <c r="B104" s="15" t="s">
        <v>38</v>
      </c>
      <c r="C104" s="15" t="s">
        <v>273</v>
      </c>
      <c r="D104" s="24">
        <v>1.2999999523162842</v>
      </c>
      <c r="E104" s="20">
        <v>90710</v>
      </c>
      <c r="F104" s="25">
        <f>E104/D104</f>
        <v>69776.925636325454</v>
      </c>
      <c r="G104" s="25">
        <v>4320</v>
      </c>
      <c r="H104" s="19">
        <f>G104/D104</f>
        <v>3323.0770449666625</v>
      </c>
      <c r="I104" s="20">
        <f>E104+G104</f>
        <v>95030</v>
      </c>
      <c r="J104" s="25">
        <f>I104/D104</f>
        <v>73100.002681292113</v>
      </c>
      <c r="K104" s="21">
        <v>1.2999999523162842</v>
      </c>
      <c r="L104" s="20">
        <v>92705</v>
      </c>
      <c r="M104" s="20">
        <f>L104/K104</f>
        <v>71311.541077230198</v>
      </c>
      <c r="N104" s="20">
        <v>4944</v>
      </c>
      <c r="O104" s="20">
        <f>N104/K104</f>
        <v>3803.0770625729583</v>
      </c>
      <c r="P104" s="20">
        <f>L104+N104</f>
        <v>97649</v>
      </c>
      <c r="Q104" s="22">
        <f>P104/K104</f>
        <v>75114.618139803162</v>
      </c>
      <c r="R104" s="23">
        <f>(Q104-J104)/J104</f>
        <v>2.7559717983794727E-2</v>
      </c>
    </row>
    <row r="105" spans="1:18" x14ac:dyDescent="0.25">
      <c r="A105" s="7" t="s">
        <v>274</v>
      </c>
      <c r="B105" s="15" t="s">
        <v>275</v>
      </c>
      <c r="C105" s="15" t="s">
        <v>276</v>
      </c>
      <c r="D105" s="24">
        <v>12</v>
      </c>
      <c r="E105" s="20">
        <v>1093930</v>
      </c>
      <c r="F105" s="25">
        <f>E105/D105</f>
        <v>91160.833333333328</v>
      </c>
      <c r="G105" s="25">
        <v>63840</v>
      </c>
      <c r="H105" s="19">
        <f>G105/D105</f>
        <v>5320</v>
      </c>
      <c r="I105" s="20">
        <f>E105+G105</f>
        <v>1157770</v>
      </c>
      <c r="J105" s="25">
        <f>I105/D105</f>
        <v>96480.833333333328</v>
      </c>
      <c r="K105" s="21">
        <v>12</v>
      </c>
      <c r="L105" s="20">
        <v>1106095</v>
      </c>
      <c r="M105" s="20">
        <f>L105/K105</f>
        <v>92174.583333333328</v>
      </c>
      <c r="N105" s="20">
        <v>69600</v>
      </c>
      <c r="O105" s="20">
        <f>N105/K105</f>
        <v>5800</v>
      </c>
      <c r="P105" s="20">
        <f>L105+N105</f>
        <v>1175695</v>
      </c>
      <c r="Q105" s="22">
        <f>P105/K105</f>
        <v>97974.583333333328</v>
      </c>
      <c r="R105" s="23">
        <f>(Q105-J105)/J105</f>
        <v>1.5482349689489278E-2</v>
      </c>
    </row>
    <row r="106" spans="1:18" x14ac:dyDescent="0.25">
      <c r="A106" s="7" t="s">
        <v>277</v>
      </c>
      <c r="B106" s="15" t="s">
        <v>275</v>
      </c>
      <c r="C106" s="15" t="s">
        <v>278</v>
      </c>
      <c r="D106" s="24">
        <v>2</v>
      </c>
      <c r="E106" s="20">
        <v>162909</v>
      </c>
      <c r="F106" s="25">
        <f>E106/D106</f>
        <v>81454.5</v>
      </c>
      <c r="G106" s="25">
        <v>1800</v>
      </c>
      <c r="H106" s="19">
        <f>G106/D106</f>
        <v>900</v>
      </c>
      <c r="I106" s="20">
        <f>E106+G106</f>
        <v>164709</v>
      </c>
      <c r="J106" s="25">
        <f>I106/D106</f>
        <v>82354.5</v>
      </c>
      <c r="K106" s="21">
        <v>2</v>
      </c>
      <c r="L106" s="20">
        <v>167909</v>
      </c>
      <c r="M106" s="20">
        <f>L106/K106</f>
        <v>83954.5</v>
      </c>
      <c r="N106" s="20">
        <v>1800</v>
      </c>
      <c r="O106" s="20">
        <f>N106/K106</f>
        <v>900</v>
      </c>
      <c r="P106" s="20">
        <f>L106+N106</f>
        <v>169709</v>
      </c>
      <c r="Q106" s="22">
        <f>P106/K106</f>
        <v>84854.5</v>
      </c>
      <c r="R106" s="23">
        <f>(Q106-J106)/J106</f>
        <v>3.0356568250672396E-2</v>
      </c>
    </row>
    <row r="107" spans="1:18" x14ac:dyDescent="0.25">
      <c r="A107" s="7" t="s">
        <v>279</v>
      </c>
      <c r="B107" s="15" t="s">
        <v>275</v>
      </c>
      <c r="C107" s="15" t="s">
        <v>280</v>
      </c>
      <c r="D107" s="24">
        <v>2</v>
      </c>
      <c r="E107" s="20">
        <v>137161</v>
      </c>
      <c r="F107" s="25">
        <f>E107/D107</f>
        <v>68580.5</v>
      </c>
      <c r="G107" s="25">
        <v>12478</v>
      </c>
      <c r="H107" s="19">
        <f>G107/D107</f>
        <v>6239</v>
      </c>
      <c r="I107" s="20">
        <f>E107+G107</f>
        <v>149639</v>
      </c>
      <c r="J107" s="25">
        <f>I107/D107</f>
        <v>74819.5</v>
      </c>
      <c r="K107" s="21">
        <v>2</v>
      </c>
      <c r="L107" s="20">
        <v>134629</v>
      </c>
      <c r="M107" s="20">
        <f>L107/K107</f>
        <v>67314.5</v>
      </c>
      <c r="N107" s="20">
        <v>13285</v>
      </c>
      <c r="O107" s="20">
        <f>N107/K107</f>
        <v>6642.5</v>
      </c>
      <c r="P107" s="20">
        <f>L107+N107</f>
        <v>147914</v>
      </c>
      <c r="Q107" s="22">
        <f>P107/K107</f>
        <v>73957</v>
      </c>
      <c r="R107" s="23">
        <f>(Q107-J107)/J107</f>
        <v>-1.1527743435868992E-2</v>
      </c>
    </row>
    <row r="108" spans="1:18" x14ac:dyDescent="0.25">
      <c r="A108" s="7" t="s">
        <v>281</v>
      </c>
      <c r="B108" s="15" t="s">
        <v>282</v>
      </c>
      <c r="C108" s="15" t="s">
        <v>283</v>
      </c>
      <c r="D108" s="24">
        <v>10</v>
      </c>
      <c r="E108" s="20">
        <v>767490</v>
      </c>
      <c r="F108" s="25">
        <f>E108/D108</f>
        <v>76749</v>
      </c>
      <c r="G108" s="25">
        <v>57240</v>
      </c>
      <c r="H108" s="19">
        <f>G108/D108</f>
        <v>5724</v>
      </c>
      <c r="I108" s="20">
        <f>E108+G108</f>
        <v>824730</v>
      </c>
      <c r="J108" s="25">
        <f>I108/D108</f>
        <v>82473</v>
      </c>
      <c r="K108" s="21">
        <v>10</v>
      </c>
      <c r="L108" s="20">
        <v>764813</v>
      </c>
      <c r="M108" s="20">
        <f>L108/K108</f>
        <v>76481.3</v>
      </c>
      <c r="N108" s="20">
        <v>37766</v>
      </c>
      <c r="O108" s="20">
        <f>N108/K108</f>
        <v>3776.6</v>
      </c>
      <c r="P108" s="20">
        <f>L108+N108</f>
        <v>802579</v>
      </c>
      <c r="Q108" s="22">
        <f>P108/K108</f>
        <v>80257.899999999994</v>
      </c>
      <c r="R108" s="23">
        <f>(Q108-J108)/J108</f>
        <v>-2.6858487019994493E-2</v>
      </c>
    </row>
    <row r="109" spans="1:18" x14ac:dyDescent="0.25">
      <c r="A109" s="7" t="s">
        <v>284</v>
      </c>
      <c r="B109" s="15" t="s">
        <v>282</v>
      </c>
      <c r="C109" s="15" t="s">
        <v>285</v>
      </c>
      <c r="D109" s="24">
        <v>4</v>
      </c>
      <c r="E109" s="20">
        <v>284970</v>
      </c>
      <c r="F109" s="25">
        <f>E109/D109</f>
        <v>71242.5</v>
      </c>
      <c r="G109" s="25">
        <v>19978</v>
      </c>
      <c r="H109" s="19">
        <f>G109/D109</f>
        <v>4994.5</v>
      </c>
      <c r="I109" s="20">
        <f>E109+G109</f>
        <v>304948</v>
      </c>
      <c r="J109" s="25">
        <f>I109/D109</f>
        <v>76237</v>
      </c>
      <c r="K109" s="21">
        <v>4</v>
      </c>
      <c r="L109" s="20">
        <v>287957</v>
      </c>
      <c r="M109" s="20">
        <f>L109/K109</f>
        <v>71989.25</v>
      </c>
      <c r="N109" s="20">
        <v>22616</v>
      </c>
      <c r="O109" s="20">
        <f>N109/K109</f>
        <v>5654</v>
      </c>
      <c r="P109" s="20">
        <f>L109+N109</f>
        <v>310573</v>
      </c>
      <c r="Q109" s="22">
        <f>P109/K109</f>
        <v>77643.25</v>
      </c>
      <c r="R109" s="23">
        <f>(Q109-J109)/J109</f>
        <v>1.8445767803035272E-2</v>
      </c>
    </row>
    <row r="110" spans="1:18" x14ac:dyDescent="0.25">
      <c r="A110" s="7" t="s">
        <v>286</v>
      </c>
      <c r="B110" s="15" t="s">
        <v>282</v>
      </c>
      <c r="C110" s="15" t="s">
        <v>287</v>
      </c>
      <c r="D110" s="24">
        <v>1.5</v>
      </c>
      <c r="E110" s="20">
        <v>109646</v>
      </c>
      <c r="F110" s="25">
        <f>E110/D110</f>
        <v>73097.333333333328</v>
      </c>
      <c r="G110" s="25">
        <v>9600</v>
      </c>
      <c r="H110" s="19">
        <f>G110/D110</f>
        <v>6400</v>
      </c>
      <c r="I110" s="20">
        <f>E110+G110</f>
        <v>119246</v>
      </c>
      <c r="J110" s="25">
        <f>I110/D110</f>
        <v>79497.333333333328</v>
      </c>
      <c r="K110" s="21">
        <v>2</v>
      </c>
      <c r="L110" s="20">
        <v>127260</v>
      </c>
      <c r="M110" s="20">
        <f>L110/K110</f>
        <v>63630</v>
      </c>
      <c r="N110" s="20">
        <v>10968</v>
      </c>
      <c r="O110" s="20">
        <f>N110/K110</f>
        <v>5484</v>
      </c>
      <c r="P110" s="20">
        <f>L110+N110</f>
        <v>138228</v>
      </c>
      <c r="Q110" s="22">
        <f>P110/K110</f>
        <v>69114</v>
      </c>
      <c r="R110" s="23">
        <f>(Q110-J110)/J110</f>
        <v>-0.13061234758398599</v>
      </c>
    </row>
    <row r="111" spans="1:18" x14ac:dyDescent="0.25">
      <c r="A111" s="7" t="s">
        <v>288</v>
      </c>
      <c r="B111" s="15" t="s">
        <v>282</v>
      </c>
      <c r="C111" s="15" t="s">
        <v>289</v>
      </c>
      <c r="D111" s="24">
        <v>1.3999999761581421</v>
      </c>
      <c r="E111" s="20">
        <v>104358</v>
      </c>
      <c r="F111" s="25">
        <f>E111/D111</f>
        <v>74541.429840861558</v>
      </c>
      <c r="G111" s="25">
        <v>8196</v>
      </c>
      <c r="H111" s="19">
        <f>G111/D111</f>
        <v>5854.2858139836071</v>
      </c>
      <c r="I111" s="20">
        <f>E111+G111</f>
        <v>112554</v>
      </c>
      <c r="J111" s="25">
        <f>I111/D111</f>
        <v>80395.71565484516</v>
      </c>
      <c r="K111" s="21">
        <v>1.5</v>
      </c>
      <c r="L111" s="20">
        <v>113948</v>
      </c>
      <c r="M111" s="20">
        <f>L111/K111</f>
        <v>75965.333333333328</v>
      </c>
      <c r="N111" s="20">
        <v>9296</v>
      </c>
      <c r="O111" s="20">
        <f>N111/K111</f>
        <v>6197.333333333333</v>
      </c>
      <c r="P111" s="20">
        <f>L111+N111</f>
        <v>123244</v>
      </c>
      <c r="Q111" s="22">
        <f>P111/K111</f>
        <v>82162.666666666672</v>
      </c>
      <c r="R111" s="23">
        <f>(Q111-J111)/J111</f>
        <v>2.197817380477567E-2</v>
      </c>
    </row>
    <row r="112" spans="1:18" x14ac:dyDescent="0.25">
      <c r="A112" s="7" t="s">
        <v>290</v>
      </c>
      <c r="B112" s="15" t="s">
        <v>282</v>
      </c>
      <c r="C112" s="15" t="s">
        <v>291</v>
      </c>
      <c r="D112" s="24">
        <v>4.3000001907348633</v>
      </c>
      <c r="E112" s="20">
        <v>301433</v>
      </c>
      <c r="F112" s="25">
        <f>E112/D112</f>
        <v>70100.694564965961</v>
      </c>
      <c r="G112" s="25">
        <v>19660</v>
      </c>
      <c r="H112" s="19">
        <f>G112/D112</f>
        <v>4572.092820451744</v>
      </c>
      <c r="I112" s="20">
        <f>E112+G112</f>
        <v>321093</v>
      </c>
      <c r="J112" s="25">
        <f>I112/D112</f>
        <v>74672.787385417701</v>
      </c>
      <c r="K112" s="21">
        <v>4.3000001907348633</v>
      </c>
      <c r="L112" s="20">
        <v>301433</v>
      </c>
      <c r="M112" s="20">
        <f>L112/K112</f>
        <v>70100.694564965961</v>
      </c>
      <c r="N112" s="20">
        <v>22445</v>
      </c>
      <c r="O112" s="20">
        <f>N112/K112</f>
        <v>5219.7672103275381</v>
      </c>
      <c r="P112" s="20">
        <f>L112+N112</f>
        <v>323878</v>
      </c>
      <c r="Q112" s="22">
        <f>P112/K112</f>
        <v>75320.461775293486</v>
      </c>
      <c r="R112" s="23">
        <f>(Q112-J112)/J112</f>
        <v>8.6734995780037606E-3</v>
      </c>
    </row>
    <row r="113" spans="1:18" x14ac:dyDescent="0.25">
      <c r="A113" s="7" t="s">
        <v>292</v>
      </c>
      <c r="B113" s="15" t="s">
        <v>282</v>
      </c>
      <c r="C113" s="15" t="s">
        <v>293</v>
      </c>
      <c r="D113" s="24">
        <v>5</v>
      </c>
      <c r="E113" s="20">
        <v>435055</v>
      </c>
      <c r="F113" s="25">
        <f>E113/D113</f>
        <v>87011</v>
      </c>
      <c r="G113" s="25">
        <v>21900</v>
      </c>
      <c r="H113" s="19">
        <f>G113/D113</f>
        <v>4380</v>
      </c>
      <c r="I113" s="20">
        <f>E113+G113</f>
        <v>456955</v>
      </c>
      <c r="J113" s="25">
        <f>I113/D113</f>
        <v>91391</v>
      </c>
      <c r="K113" s="21">
        <v>5</v>
      </c>
      <c r="L113" s="20">
        <v>434917</v>
      </c>
      <c r="M113" s="20">
        <f>L113/K113</f>
        <v>86983.4</v>
      </c>
      <c r="N113" s="20">
        <v>24720</v>
      </c>
      <c r="O113" s="20">
        <f>N113/K113</f>
        <v>4944</v>
      </c>
      <c r="P113" s="20">
        <f>L113+N113</f>
        <v>459637</v>
      </c>
      <c r="Q113" s="22">
        <f>P113/K113</f>
        <v>91927.4</v>
      </c>
      <c r="R113" s="23">
        <f>(Q113-J113)/J113</f>
        <v>5.8692869100895511E-3</v>
      </c>
    </row>
    <row r="114" spans="1:18" x14ac:dyDescent="0.25">
      <c r="A114" s="7" t="s">
        <v>294</v>
      </c>
      <c r="B114" s="15" t="s">
        <v>295</v>
      </c>
      <c r="C114" s="15" t="s">
        <v>296</v>
      </c>
      <c r="D114" s="24">
        <v>0.5</v>
      </c>
      <c r="E114" s="20">
        <v>39525</v>
      </c>
      <c r="F114" s="25">
        <f>E114/D114</f>
        <v>79050</v>
      </c>
      <c r="G114" s="27">
        <v>0</v>
      </c>
      <c r="H114" s="28">
        <f>G114/D114</f>
        <v>0</v>
      </c>
      <c r="I114" s="20">
        <f>E114+G114</f>
        <v>39525</v>
      </c>
      <c r="J114" s="25">
        <f>I114/D114</f>
        <v>79050</v>
      </c>
      <c r="K114" s="21">
        <v>0.5</v>
      </c>
      <c r="L114" s="20">
        <v>40711</v>
      </c>
      <c r="M114" s="20">
        <f>L114/K114</f>
        <v>81422</v>
      </c>
      <c r="N114" s="20">
        <v>0</v>
      </c>
      <c r="O114" s="26">
        <f>N114/K114</f>
        <v>0</v>
      </c>
      <c r="P114" s="20">
        <f>L114+N114</f>
        <v>40711</v>
      </c>
      <c r="Q114" s="22">
        <f>P114/K114</f>
        <v>81422</v>
      </c>
      <c r="R114" s="23">
        <f>(Q114-J114)/J114</f>
        <v>3.0006325110689437E-2</v>
      </c>
    </row>
    <row r="115" spans="1:18" x14ac:dyDescent="0.25">
      <c r="A115" s="7" t="s">
        <v>297</v>
      </c>
      <c r="B115" s="15" t="s">
        <v>295</v>
      </c>
      <c r="C115" s="15" t="s">
        <v>298</v>
      </c>
      <c r="D115" s="24">
        <v>3</v>
      </c>
      <c r="E115" s="20">
        <v>207464</v>
      </c>
      <c r="F115" s="25">
        <f>E115/D115</f>
        <v>69154.666666666672</v>
      </c>
      <c r="G115" s="25">
        <v>14040</v>
      </c>
      <c r="H115" s="19">
        <f>G115/D115</f>
        <v>4680</v>
      </c>
      <c r="I115" s="20">
        <f>E115+G115</f>
        <v>221504</v>
      </c>
      <c r="J115" s="25">
        <f>I115/D115</f>
        <v>73834.666666666672</v>
      </c>
      <c r="K115" s="21">
        <v>3</v>
      </c>
      <c r="L115" s="20">
        <v>215539</v>
      </c>
      <c r="M115" s="20">
        <f>L115/K115</f>
        <v>71846.333333333328</v>
      </c>
      <c r="N115" s="20">
        <v>18900</v>
      </c>
      <c r="O115" s="20">
        <f>N115/K115</f>
        <v>6300</v>
      </c>
      <c r="P115" s="20">
        <f>L115+N115</f>
        <v>234439</v>
      </c>
      <c r="Q115" s="22">
        <f>P115/K115</f>
        <v>78146.333333333328</v>
      </c>
      <c r="R115" s="23">
        <f>(Q115-J115)/J115</f>
        <v>5.8396236636810032E-2</v>
      </c>
    </row>
    <row r="116" spans="1:18" x14ac:dyDescent="0.25">
      <c r="A116" s="7" t="s">
        <v>299</v>
      </c>
      <c r="B116" s="15" t="s">
        <v>295</v>
      </c>
      <c r="C116" s="15" t="s">
        <v>300</v>
      </c>
      <c r="D116" s="24">
        <v>0.5</v>
      </c>
      <c r="E116" s="20">
        <v>42657</v>
      </c>
      <c r="F116" s="25">
        <f>E116/D116</f>
        <v>85314</v>
      </c>
      <c r="G116" s="25">
        <v>3250</v>
      </c>
      <c r="H116" s="19">
        <f>G116/D116</f>
        <v>6500</v>
      </c>
      <c r="I116" s="20">
        <f>E116+G116</f>
        <v>45907</v>
      </c>
      <c r="J116" s="25">
        <f>I116/D116</f>
        <v>91814</v>
      </c>
      <c r="K116" s="21">
        <v>0.5</v>
      </c>
      <c r="L116" s="20">
        <v>42000</v>
      </c>
      <c r="M116" s="20">
        <f>L116/K116</f>
        <v>84000</v>
      </c>
      <c r="N116" s="20">
        <v>3262</v>
      </c>
      <c r="O116" s="20">
        <f>N116/K116</f>
        <v>6524</v>
      </c>
      <c r="P116" s="20">
        <f>L116+N116</f>
        <v>45262</v>
      </c>
      <c r="Q116" s="22">
        <f>P116/K116</f>
        <v>90524</v>
      </c>
      <c r="R116" s="23">
        <f>(Q116-J116)/J116</f>
        <v>-1.4050144858082645E-2</v>
      </c>
    </row>
    <row r="117" spans="1:18" x14ac:dyDescent="0.25">
      <c r="A117" s="7" t="s">
        <v>301</v>
      </c>
      <c r="B117" s="15" t="s">
        <v>302</v>
      </c>
      <c r="C117" s="15" t="s">
        <v>303</v>
      </c>
      <c r="D117" s="24">
        <v>4</v>
      </c>
      <c r="E117" s="20">
        <v>285870</v>
      </c>
      <c r="F117" s="25">
        <f>E117/D117</f>
        <v>71467.5</v>
      </c>
      <c r="G117" s="25">
        <v>38124</v>
      </c>
      <c r="H117" s="19">
        <f>G117/D117</f>
        <v>9531</v>
      </c>
      <c r="I117" s="20">
        <f>E117+G117</f>
        <v>323994</v>
      </c>
      <c r="J117" s="25">
        <f>I117/D117</f>
        <v>80998.5</v>
      </c>
      <c r="K117" s="21">
        <v>4</v>
      </c>
      <c r="L117" s="20">
        <v>299291</v>
      </c>
      <c r="M117" s="20">
        <f>L117/K117</f>
        <v>74822.75</v>
      </c>
      <c r="N117" s="20">
        <v>41123</v>
      </c>
      <c r="O117" s="20">
        <f>N117/K117</f>
        <v>10280.75</v>
      </c>
      <c r="P117" s="20">
        <f>L117+N117</f>
        <v>340414</v>
      </c>
      <c r="Q117" s="22">
        <f>P117/K117</f>
        <v>85103.5</v>
      </c>
      <c r="R117" s="23">
        <f>(Q117-J117)/J117</f>
        <v>5.0679950863287589E-2</v>
      </c>
    </row>
    <row r="118" spans="1:18" x14ac:dyDescent="0.25">
      <c r="A118" s="7" t="s">
        <v>304</v>
      </c>
      <c r="B118" s="15" t="s">
        <v>302</v>
      </c>
      <c r="C118" s="15" t="s">
        <v>305</v>
      </c>
      <c r="D118" s="24">
        <v>4</v>
      </c>
      <c r="E118" s="20">
        <v>306327</v>
      </c>
      <c r="F118" s="25">
        <f>E118/D118</f>
        <v>76581.75</v>
      </c>
      <c r="G118" s="25">
        <v>15360</v>
      </c>
      <c r="H118" s="19">
        <f>G118/D118</f>
        <v>3840</v>
      </c>
      <c r="I118" s="20">
        <f>E118+G118</f>
        <v>321687</v>
      </c>
      <c r="J118" s="25">
        <f>I118/D118</f>
        <v>80421.75</v>
      </c>
      <c r="K118" s="21">
        <v>4</v>
      </c>
      <c r="L118" s="20">
        <v>301107</v>
      </c>
      <c r="M118" s="20">
        <f>L118/K118</f>
        <v>75276.75</v>
      </c>
      <c r="N118" s="20">
        <v>15360</v>
      </c>
      <c r="O118" s="20">
        <f>N118/K118</f>
        <v>3840</v>
      </c>
      <c r="P118" s="20">
        <f>L118+N118</f>
        <v>316467</v>
      </c>
      <c r="Q118" s="22">
        <f>P118/K118</f>
        <v>79116.75</v>
      </c>
      <c r="R118" s="23">
        <f>(Q118-J118)/J118</f>
        <v>-1.6226953529362393E-2</v>
      </c>
    </row>
    <row r="119" spans="1:18" x14ac:dyDescent="0.25">
      <c r="A119" s="7" t="s">
        <v>306</v>
      </c>
      <c r="B119" s="15" t="s">
        <v>302</v>
      </c>
      <c r="C119" s="15" t="s">
        <v>307</v>
      </c>
      <c r="D119" s="24">
        <v>1.5</v>
      </c>
      <c r="E119" s="20">
        <v>111271</v>
      </c>
      <c r="F119" s="25">
        <f>E119/D119</f>
        <v>74180.666666666672</v>
      </c>
      <c r="G119" s="25">
        <v>13607</v>
      </c>
      <c r="H119" s="19">
        <f>G119/D119</f>
        <v>9071.3333333333339</v>
      </c>
      <c r="I119" s="20">
        <f>E119+G119</f>
        <v>124878</v>
      </c>
      <c r="J119" s="25">
        <f>I119/D119</f>
        <v>83252</v>
      </c>
      <c r="K119" s="21">
        <v>1.5</v>
      </c>
      <c r="L119" s="20">
        <v>105291</v>
      </c>
      <c r="M119" s="20">
        <f>L119/K119</f>
        <v>70194</v>
      </c>
      <c r="N119" s="20">
        <v>19068</v>
      </c>
      <c r="O119" s="20">
        <f>N119/K119</f>
        <v>12712</v>
      </c>
      <c r="P119" s="20">
        <f>L119+N119</f>
        <v>124359</v>
      </c>
      <c r="Q119" s="22">
        <f>P119/K119</f>
        <v>82906</v>
      </c>
      <c r="R119" s="23">
        <f>(Q119-J119)/J119</f>
        <v>-4.1560563109594969E-3</v>
      </c>
    </row>
    <row r="120" spans="1:18" x14ac:dyDescent="0.25">
      <c r="A120" s="7" t="s">
        <v>308</v>
      </c>
      <c r="B120" s="15" t="s">
        <v>302</v>
      </c>
      <c r="C120" s="15" t="s">
        <v>309</v>
      </c>
      <c r="D120" s="24">
        <v>3</v>
      </c>
      <c r="E120" s="20">
        <v>198035</v>
      </c>
      <c r="F120" s="25">
        <f>E120/D120</f>
        <v>66011.666666666672</v>
      </c>
      <c r="G120" s="25">
        <v>4426</v>
      </c>
      <c r="H120" s="19">
        <f>G120/D120</f>
        <v>1475.3333333333333</v>
      </c>
      <c r="I120" s="20">
        <f>E120+G120</f>
        <v>202461</v>
      </c>
      <c r="J120" s="25">
        <f>I120/D120</f>
        <v>67487</v>
      </c>
      <c r="K120" s="21">
        <v>3</v>
      </c>
      <c r="L120" s="20">
        <v>203291</v>
      </c>
      <c r="M120" s="20">
        <f>L120/K120</f>
        <v>67763.666666666672</v>
      </c>
      <c r="N120" s="20">
        <v>4597</v>
      </c>
      <c r="O120" s="20">
        <f>N120/K120</f>
        <v>1532.3333333333333</v>
      </c>
      <c r="P120" s="20">
        <f>L120+N120</f>
        <v>207888</v>
      </c>
      <c r="Q120" s="22">
        <f>P120/K120</f>
        <v>69296</v>
      </c>
      <c r="R120" s="23">
        <f>(Q120-J120)/J120</f>
        <v>2.6805162475736069E-2</v>
      </c>
    </row>
    <row r="121" spans="1:18" x14ac:dyDescent="0.25">
      <c r="A121" s="7" t="s">
        <v>310</v>
      </c>
      <c r="B121" s="15" t="s">
        <v>50</v>
      </c>
      <c r="C121" s="15" t="s">
        <v>311</v>
      </c>
      <c r="D121" s="24">
        <v>2.5</v>
      </c>
      <c r="E121" s="20">
        <v>222814</v>
      </c>
      <c r="F121" s="25">
        <f>E121/D121</f>
        <v>89125.6</v>
      </c>
      <c r="G121" s="25">
        <v>16990</v>
      </c>
      <c r="H121" s="19">
        <f>G121/D121</f>
        <v>6796</v>
      </c>
      <c r="I121" s="20">
        <f>E121+G121</f>
        <v>239804</v>
      </c>
      <c r="J121" s="25">
        <f>I121/D121</f>
        <v>95921.600000000006</v>
      </c>
      <c r="K121" s="21">
        <v>3</v>
      </c>
      <c r="L121" s="20">
        <v>224716</v>
      </c>
      <c r="M121" s="20">
        <f>L121/K121</f>
        <v>74905.333333333328</v>
      </c>
      <c r="N121" s="20">
        <v>20487</v>
      </c>
      <c r="O121" s="20">
        <f>N121/K121</f>
        <v>6829</v>
      </c>
      <c r="P121" s="20">
        <f>L121+N121</f>
        <v>245203</v>
      </c>
      <c r="Q121" s="22">
        <f>P121/K121</f>
        <v>81734.333333333328</v>
      </c>
      <c r="R121" s="23">
        <f>(Q121-J121)/J121</f>
        <v>-0.14790481671142555</v>
      </c>
    </row>
    <row r="122" spans="1:18" x14ac:dyDescent="0.25">
      <c r="A122" s="7" t="s">
        <v>312</v>
      </c>
      <c r="B122" s="15" t="s">
        <v>50</v>
      </c>
      <c r="C122" s="15" t="s">
        <v>225</v>
      </c>
      <c r="D122" s="24">
        <v>0.5</v>
      </c>
      <c r="E122" s="20">
        <v>46000</v>
      </c>
      <c r="F122" s="25">
        <f>E122/D122</f>
        <v>92000</v>
      </c>
      <c r="G122" s="25">
        <v>3571</v>
      </c>
      <c r="H122" s="19">
        <f>G122/D122</f>
        <v>7142</v>
      </c>
      <c r="I122" s="20">
        <f>E122+G122</f>
        <v>49571</v>
      </c>
      <c r="J122" s="25">
        <f>I122/D122</f>
        <v>99142</v>
      </c>
      <c r="K122" s="21">
        <v>1</v>
      </c>
      <c r="L122" s="20">
        <v>72000</v>
      </c>
      <c r="M122" s="20">
        <f>L122/K122</f>
        <v>72000</v>
      </c>
      <c r="N122" s="20">
        <v>7824</v>
      </c>
      <c r="O122" s="20">
        <f>N122/K122</f>
        <v>7824</v>
      </c>
      <c r="P122" s="20">
        <f>L122+N122</f>
        <v>79824</v>
      </c>
      <c r="Q122" s="22">
        <f>P122/K122</f>
        <v>79824</v>
      </c>
      <c r="R122" s="23">
        <f>(Q122-J122)/J122</f>
        <v>-0.1948518286901616</v>
      </c>
    </row>
    <row r="123" spans="1:18" x14ac:dyDescent="0.25">
      <c r="A123" s="7" t="s">
        <v>313</v>
      </c>
      <c r="B123" s="15" t="s">
        <v>56</v>
      </c>
      <c r="C123" s="15" t="s">
        <v>56</v>
      </c>
      <c r="D123" s="24">
        <v>2</v>
      </c>
      <c r="E123" s="20">
        <v>152126</v>
      </c>
      <c r="F123" s="25">
        <f>E123/D123</f>
        <v>76063</v>
      </c>
      <c r="G123" s="25">
        <v>7508</v>
      </c>
      <c r="H123" s="19">
        <f>G123/D123</f>
        <v>3754</v>
      </c>
      <c r="I123" s="20">
        <f>E123+G123</f>
        <v>159634</v>
      </c>
      <c r="J123" s="25">
        <f>I123/D123</f>
        <v>79817</v>
      </c>
      <c r="K123" s="21">
        <v>2</v>
      </c>
      <c r="L123" s="20">
        <v>155169</v>
      </c>
      <c r="M123" s="20">
        <f>L123/K123</f>
        <v>77584.5</v>
      </c>
      <c r="N123" s="20">
        <v>7508</v>
      </c>
      <c r="O123" s="20">
        <f>N123/K123</f>
        <v>3754</v>
      </c>
      <c r="P123" s="20">
        <f>L123+N123</f>
        <v>162677</v>
      </c>
      <c r="Q123" s="22">
        <f>P123/K123</f>
        <v>81338.5</v>
      </c>
      <c r="R123" s="23">
        <f>(Q123-J123)/J123</f>
        <v>1.9062355137376748E-2</v>
      </c>
    </row>
    <row r="124" spans="1:18" x14ac:dyDescent="0.25">
      <c r="A124" s="7" t="s">
        <v>314</v>
      </c>
      <c r="B124" s="15" t="s">
        <v>315</v>
      </c>
      <c r="C124" s="15" t="s">
        <v>316</v>
      </c>
      <c r="D124" s="24">
        <v>3</v>
      </c>
      <c r="E124" s="20">
        <v>201113</v>
      </c>
      <c r="F124" s="25">
        <f>E124/D124</f>
        <v>67037.666666666672</v>
      </c>
      <c r="G124" s="25">
        <v>9960</v>
      </c>
      <c r="H124" s="19">
        <f>G124/D124</f>
        <v>3320</v>
      </c>
      <c r="I124" s="20">
        <f>E124+G124</f>
        <v>211073</v>
      </c>
      <c r="J124" s="25">
        <f>I124/D124</f>
        <v>70357.666666666672</v>
      </c>
      <c r="K124" s="21">
        <v>3</v>
      </c>
      <c r="L124" s="20">
        <v>206764</v>
      </c>
      <c r="M124" s="20">
        <f>L124/K124</f>
        <v>68921.333333333328</v>
      </c>
      <c r="N124" s="20">
        <v>9960</v>
      </c>
      <c r="O124" s="20">
        <f>N124/K124</f>
        <v>3320</v>
      </c>
      <c r="P124" s="20">
        <f>L124+N124</f>
        <v>216724</v>
      </c>
      <c r="Q124" s="22">
        <f>P124/K124</f>
        <v>72241.333333333328</v>
      </c>
      <c r="R124" s="23">
        <f>(Q124-J124)/J124</f>
        <v>2.6772727918776777E-2</v>
      </c>
    </row>
    <row r="125" spans="1:18" x14ac:dyDescent="0.25">
      <c r="A125" s="7" t="s">
        <v>317</v>
      </c>
      <c r="B125" s="15" t="s">
        <v>315</v>
      </c>
      <c r="C125" s="15" t="s">
        <v>318</v>
      </c>
      <c r="D125" s="24">
        <v>2</v>
      </c>
      <c r="E125" s="20">
        <v>150000</v>
      </c>
      <c r="F125" s="25">
        <f>E125/D125</f>
        <v>75000</v>
      </c>
      <c r="G125" s="25">
        <v>0</v>
      </c>
      <c r="H125" s="19">
        <f>G125/D125</f>
        <v>0</v>
      </c>
      <c r="I125" s="20">
        <f>E125+G125</f>
        <v>150000</v>
      </c>
      <c r="J125" s="25">
        <f>I125/D125</f>
        <v>75000</v>
      </c>
      <c r="K125" s="21">
        <v>2</v>
      </c>
      <c r="L125" s="20">
        <v>152671</v>
      </c>
      <c r="M125" s="20">
        <f>L125/K125</f>
        <v>76335.5</v>
      </c>
      <c r="N125" s="20">
        <v>13434</v>
      </c>
      <c r="O125" s="20">
        <f>N125/K125</f>
        <v>6717</v>
      </c>
      <c r="P125" s="20">
        <f>L125+N125</f>
        <v>166105</v>
      </c>
      <c r="Q125" s="22">
        <f>P125/K125</f>
        <v>83052.5</v>
      </c>
      <c r="R125" s="23">
        <f>(Q125-J125)/J125</f>
        <v>0.10736666666666667</v>
      </c>
    </row>
    <row r="126" spans="1:18" x14ac:dyDescent="0.25">
      <c r="A126" s="7" t="s">
        <v>319</v>
      </c>
      <c r="B126" s="15" t="s">
        <v>320</v>
      </c>
      <c r="C126" s="15" t="s">
        <v>321</v>
      </c>
      <c r="D126" s="24">
        <v>4</v>
      </c>
      <c r="E126" s="20">
        <v>277700</v>
      </c>
      <c r="F126" s="25">
        <f>E126/D126</f>
        <v>69425</v>
      </c>
      <c r="G126" s="25">
        <v>18000</v>
      </c>
      <c r="H126" s="19">
        <f>G126/D126</f>
        <v>4500</v>
      </c>
      <c r="I126" s="20">
        <f>E126+G126</f>
        <v>295700</v>
      </c>
      <c r="J126" s="25">
        <f>I126/D126</f>
        <v>73925</v>
      </c>
      <c r="K126" s="21">
        <v>4</v>
      </c>
      <c r="L126" s="20">
        <v>283700</v>
      </c>
      <c r="M126" s="20">
        <f>L126/K126</f>
        <v>70925</v>
      </c>
      <c r="N126" s="20">
        <v>20256</v>
      </c>
      <c r="O126" s="20">
        <f>N126/K126</f>
        <v>5064</v>
      </c>
      <c r="P126" s="20">
        <f>L126+N126</f>
        <v>303956</v>
      </c>
      <c r="Q126" s="22">
        <f>P126/K126</f>
        <v>75989</v>
      </c>
      <c r="R126" s="23">
        <f>(Q126-J126)/J126</f>
        <v>2.7920189381129522E-2</v>
      </c>
    </row>
    <row r="127" spans="1:18" x14ac:dyDescent="0.25">
      <c r="A127" s="7" t="s">
        <v>322</v>
      </c>
      <c r="B127" s="15" t="s">
        <v>320</v>
      </c>
      <c r="C127" s="15" t="s">
        <v>323</v>
      </c>
      <c r="D127" s="24">
        <v>1</v>
      </c>
      <c r="E127" s="20">
        <v>79625</v>
      </c>
      <c r="F127" s="25">
        <f>E127/D127</f>
        <v>79625</v>
      </c>
      <c r="G127" s="25">
        <v>6897</v>
      </c>
      <c r="H127" s="19">
        <f>G127/D127</f>
        <v>6897</v>
      </c>
      <c r="I127" s="20">
        <f>E127+G127</f>
        <v>86522</v>
      </c>
      <c r="J127" s="25">
        <f>I127/D127</f>
        <v>86522</v>
      </c>
      <c r="K127" s="21">
        <v>1</v>
      </c>
      <c r="L127" s="20">
        <v>80879</v>
      </c>
      <c r="M127" s="20">
        <f>L127/K127</f>
        <v>80879</v>
      </c>
      <c r="N127" s="20">
        <v>5330</v>
      </c>
      <c r="O127" s="20">
        <f>N127/K127</f>
        <v>5330</v>
      </c>
      <c r="P127" s="20">
        <f>L127+N127</f>
        <v>86209</v>
      </c>
      <c r="Q127" s="22">
        <f>P127/K127</f>
        <v>86209</v>
      </c>
      <c r="R127" s="23">
        <f>(Q127-J127)/J127</f>
        <v>-3.6175770324310581E-3</v>
      </c>
    </row>
    <row r="128" spans="1:18" x14ac:dyDescent="0.25">
      <c r="A128" s="7" t="s">
        <v>324</v>
      </c>
      <c r="B128" s="15" t="s">
        <v>325</v>
      </c>
      <c r="C128" s="15" t="s">
        <v>326</v>
      </c>
      <c r="D128" s="24">
        <v>3</v>
      </c>
      <c r="E128" s="20">
        <v>224897</v>
      </c>
      <c r="F128" s="25">
        <f>E128/D128</f>
        <v>74965.666666666672</v>
      </c>
      <c r="G128" s="25">
        <v>32676</v>
      </c>
      <c r="H128" s="19">
        <f>G128/D128</f>
        <v>10892</v>
      </c>
      <c r="I128" s="20">
        <f>E128+G128</f>
        <v>257573</v>
      </c>
      <c r="J128" s="25">
        <f>I128/D128</f>
        <v>85857.666666666672</v>
      </c>
      <c r="K128" s="21">
        <v>3</v>
      </c>
      <c r="L128" s="20">
        <v>226780</v>
      </c>
      <c r="M128" s="20">
        <f>L128/K128</f>
        <v>75593.333333333328</v>
      </c>
      <c r="N128" s="20">
        <v>32676</v>
      </c>
      <c r="O128" s="20">
        <f>N128/K128</f>
        <v>10892</v>
      </c>
      <c r="P128" s="20">
        <f>L128+N128</f>
        <v>259456</v>
      </c>
      <c r="Q128" s="22">
        <f>P128/K128</f>
        <v>86485.333333333328</v>
      </c>
      <c r="R128" s="23">
        <f>(Q128-J128)/J128</f>
        <v>7.3105488541111482E-3</v>
      </c>
    </row>
    <row r="129" spans="1:18" x14ac:dyDescent="0.25">
      <c r="A129" s="7" t="s">
        <v>327</v>
      </c>
      <c r="B129" s="15" t="s">
        <v>325</v>
      </c>
      <c r="C129" s="15" t="s">
        <v>328</v>
      </c>
      <c r="D129" s="24">
        <v>2.5</v>
      </c>
      <c r="E129" s="20">
        <v>150340</v>
      </c>
      <c r="F129" s="25">
        <f>E129/D129</f>
        <v>60136</v>
      </c>
      <c r="G129" s="25">
        <v>43819</v>
      </c>
      <c r="H129" s="19">
        <f>G129/D129</f>
        <v>17527.599999999999</v>
      </c>
      <c r="I129" s="20">
        <f>E129+G129</f>
        <v>194159</v>
      </c>
      <c r="J129" s="25">
        <f>I129/D129</f>
        <v>77663.600000000006</v>
      </c>
      <c r="K129" s="21">
        <v>2.5</v>
      </c>
      <c r="L129" s="20">
        <v>149485</v>
      </c>
      <c r="M129" s="20">
        <f>L129/K129</f>
        <v>59794</v>
      </c>
      <c r="N129" s="20">
        <v>45305</v>
      </c>
      <c r="O129" s="20">
        <f>N129/K129</f>
        <v>18122</v>
      </c>
      <c r="P129" s="20">
        <f>L129+N129</f>
        <v>194790</v>
      </c>
      <c r="Q129" s="22">
        <f>P129/K129</f>
        <v>77916</v>
      </c>
      <c r="R129" s="23">
        <f>(Q129-J129)/J129</f>
        <v>3.2499137304991548E-3</v>
      </c>
    </row>
    <row r="130" spans="1:18" x14ac:dyDescent="0.25">
      <c r="A130" s="7" t="s">
        <v>329</v>
      </c>
      <c r="B130" s="15" t="s">
        <v>330</v>
      </c>
      <c r="C130" s="15" t="s">
        <v>331</v>
      </c>
      <c r="D130" s="24">
        <v>1.8</v>
      </c>
      <c r="E130" s="20">
        <v>144300</v>
      </c>
      <c r="F130" s="25">
        <f>E130/D130</f>
        <v>80166.666666666672</v>
      </c>
      <c r="G130" s="25">
        <v>8900</v>
      </c>
      <c r="H130" s="19">
        <f>G130/D130</f>
        <v>4944.4444444444443</v>
      </c>
      <c r="I130" s="20">
        <f>E130+G130</f>
        <v>153200</v>
      </c>
      <c r="J130" s="25">
        <f>I130/D130</f>
        <v>85111.111111111109</v>
      </c>
      <c r="K130" s="21">
        <v>1.8</v>
      </c>
      <c r="L130" s="20">
        <v>146103</v>
      </c>
      <c r="M130" s="20">
        <f>L130/K130</f>
        <v>81168.333333333328</v>
      </c>
      <c r="N130" s="20">
        <v>10496</v>
      </c>
      <c r="O130" s="20">
        <f>N130/K130</f>
        <v>5831.1111111111113</v>
      </c>
      <c r="P130" s="20">
        <f>L130+N130</f>
        <v>156599</v>
      </c>
      <c r="Q130" s="22">
        <f>P130/K130</f>
        <v>86999.444444444438</v>
      </c>
      <c r="R130" s="23">
        <f>(Q130-J130)/J130</f>
        <v>2.2186684073106994E-2</v>
      </c>
    </row>
    <row r="131" spans="1:18" x14ac:dyDescent="0.25">
      <c r="A131" s="7" t="s">
        <v>332</v>
      </c>
      <c r="B131" s="15" t="s">
        <v>330</v>
      </c>
      <c r="C131" s="15" t="s">
        <v>333</v>
      </c>
      <c r="D131" s="24">
        <v>4</v>
      </c>
      <c r="E131" s="20">
        <v>298124</v>
      </c>
      <c r="F131" s="25">
        <f>E131/D131</f>
        <v>74531</v>
      </c>
      <c r="G131" s="25">
        <v>38942</v>
      </c>
      <c r="H131" s="19">
        <f>G131/D131</f>
        <v>9735.5</v>
      </c>
      <c r="I131" s="20">
        <f>E131+G131</f>
        <v>337066</v>
      </c>
      <c r="J131" s="25">
        <f>I131/D131</f>
        <v>84266.5</v>
      </c>
      <c r="K131" s="21">
        <v>4</v>
      </c>
      <c r="L131" s="20">
        <v>298320</v>
      </c>
      <c r="M131" s="20">
        <f>L131/K131</f>
        <v>74580</v>
      </c>
      <c r="N131" s="20">
        <v>43052</v>
      </c>
      <c r="O131" s="20">
        <f>N131/K131</f>
        <v>10763</v>
      </c>
      <c r="P131" s="20">
        <f>L131+N131</f>
        <v>341372</v>
      </c>
      <c r="Q131" s="22">
        <f>P131/K131</f>
        <v>85343</v>
      </c>
      <c r="R131" s="23">
        <f>(Q131-J131)/J131</f>
        <v>1.2774946152978943E-2</v>
      </c>
    </row>
    <row r="132" spans="1:18" x14ac:dyDescent="0.25">
      <c r="A132" s="7" t="s">
        <v>334</v>
      </c>
      <c r="B132" s="15" t="s">
        <v>330</v>
      </c>
      <c r="C132" s="15" t="s">
        <v>335</v>
      </c>
      <c r="D132" s="24">
        <v>3</v>
      </c>
      <c r="E132" s="20">
        <v>229141</v>
      </c>
      <c r="F132" s="25">
        <f>E132/D132</f>
        <v>76380.333333333328</v>
      </c>
      <c r="G132" s="25">
        <v>29174</v>
      </c>
      <c r="H132" s="19">
        <f>G132/D132</f>
        <v>9724.6666666666661</v>
      </c>
      <c r="I132" s="20">
        <f>E132+G132</f>
        <v>258315</v>
      </c>
      <c r="J132" s="25">
        <f>I132/D132</f>
        <v>86105</v>
      </c>
      <c r="K132" s="21">
        <v>3</v>
      </c>
      <c r="L132" s="20">
        <v>218026</v>
      </c>
      <c r="M132" s="20">
        <f>L132/K132</f>
        <v>72675.333333333328</v>
      </c>
      <c r="N132" s="20">
        <v>21047</v>
      </c>
      <c r="O132" s="20">
        <f>N132/K132</f>
        <v>7015.666666666667</v>
      </c>
      <c r="P132" s="20">
        <f>L132+N132</f>
        <v>239073</v>
      </c>
      <c r="Q132" s="22">
        <f>P132/K132</f>
        <v>79691</v>
      </c>
      <c r="R132" s="23">
        <f>(Q132-J132)/J132</f>
        <v>-7.4490447709192262E-2</v>
      </c>
    </row>
    <row r="133" spans="1:18" x14ac:dyDescent="0.25">
      <c r="A133" s="7" t="s">
        <v>336</v>
      </c>
      <c r="B133" s="15" t="s">
        <v>337</v>
      </c>
      <c r="C133" s="15" t="s">
        <v>338</v>
      </c>
      <c r="D133" s="24">
        <v>1</v>
      </c>
      <c r="E133" s="20">
        <v>80000</v>
      </c>
      <c r="F133" s="25">
        <f>E133/D133</f>
        <v>80000</v>
      </c>
      <c r="G133" s="25">
        <v>7000</v>
      </c>
      <c r="H133" s="19">
        <f>G133/D133</f>
        <v>7000</v>
      </c>
      <c r="I133" s="20">
        <f>E133+G133</f>
        <v>87000</v>
      </c>
      <c r="J133" s="25">
        <f>I133/D133</f>
        <v>87000</v>
      </c>
      <c r="K133" s="21">
        <v>1</v>
      </c>
      <c r="L133" s="20">
        <v>80000</v>
      </c>
      <c r="M133" s="20">
        <f>L133/K133</f>
        <v>80000</v>
      </c>
      <c r="N133" s="20">
        <v>7000</v>
      </c>
      <c r="O133" s="20">
        <f>N133/K133</f>
        <v>7000</v>
      </c>
      <c r="P133" s="20">
        <f>L133+N133</f>
        <v>87000</v>
      </c>
      <c r="Q133" s="22">
        <f>P133/K133</f>
        <v>87000</v>
      </c>
      <c r="R133" s="23">
        <f>(Q133-J133)/J133</f>
        <v>0</v>
      </c>
    </row>
    <row r="134" spans="1:18" x14ac:dyDescent="0.25">
      <c r="A134" s="7" t="s">
        <v>339</v>
      </c>
      <c r="B134" s="15" t="s">
        <v>337</v>
      </c>
      <c r="C134" s="15" t="s">
        <v>340</v>
      </c>
      <c r="D134" s="24">
        <v>2</v>
      </c>
      <c r="E134" s="20">
        <v>124684</v>
      </c>
      <c r="F134" s="25">
        <f>E134/D134</f>
        <v>62342</v>
      </c>
      <c r="G134" s="25">
        <v>13093</v>
      </c>
      <c r="H134" s="19">
        <f>G134/D134</f>
        <v>6546.5</v>
      </c>
      <c r="I134" s="20">
        <f>E134+G134</f>
        <v>137777</v>
      </c>
      <c r="J134" s="25">
        <f>I134/D134</f>
        <v>68888.5</v>
      </c>
      <c r="K134" s="21">
        <v>2</v>
      </c>
      <c r="L134" s="20">
        <v>119232</v>
      </c>
      <c r="M134" s="20">
        <f>L134/K134</f>
        <v>59616</v>
      </c>
      <c r="N134" s="20">
        <v>19738</v>
      </c>
      <c r="O134" s="20">
        <f>N134/K134</f>
        <v>9869</v>
      </c>
      <c r="P134" s="20">
        <f>L134+N134</f>
        <v>138970</v>
      </c>
      <c r="Q134" s="22">
        <f>P134/K134</f>
        <v>69485</v>
      </c>
      <c r="R134" s="23">
        <f>(Q134-J134)/J134</f>
        <v>8.6589198487410819E-3</v>
      </c>
    </row>
    <row r="135" spans="1:18" x14ac:dyDescent="0.25">
      <c r="A135" s="7" t="s">
        <v>341</v>
      </c>
      <c r="B135" s="15" t="s">
        <v>337</v>
      </c>
      <c r="C135" s="15" t="s">
        <v>342</v>
      </c>
      <c r="D135" s="24">
        <v>3</v>
      </c>
      <c r="E135" s="20">
        <v>202500</v>
      </c>
      <c r="F135" s="25">
        <f>E135/D135</f>
        <v>67500</v>
      </c>
      <c r="G135" s="25">
        <v>50875</v>
      </c>
      <c r="H135" s="19">
        <f>G135/D135</f>
        <v>16958.333333333332</v>
      </c>
      <c r="I135" s="20">
        <f>E135+G135</f>
        <v>253375</v>
      </c>
      <c r="J135" s="25">
        <f>I135/D135</f>
        <v>84458.333333333328</v>
      </c>
      <c r="K135" s="21">
        <v>3</v>
      </c>
      <c r="L135" s="20">
        <v>202500</v>
      </c>
      <c r="M135" s="20">
        <f>L135/K135</f>
        <v>67500</v>
      </c>
      <c r="N135" s="20">
        <v>45896</v>
      </c>
      <c r="O135" s="20">
        <f>N135/K135</f>
        <v>15298.666666666666</v>
      </c>
      <c r="P135" s="20">
        <f>L135+N135</f>
        <v>248396</v>
      </c>
      <c r="Q135" s="22">
        <f>P135/K135</f>
        <v>82798.666666666672</v>
      </c>
      <c r="R135" s="23">
        <f>(Q135-J135)/J135</f>
        <v>-1.9650715342871123E-2</v>
      </c>
    </row>
    <row r="136" spans="1:18" x14ac:dyDescent="0.25">
      <c r="A136" s="7" t="s">
        <v>343</v>
      </c>
      <c r="B136" s="15" t="s">
        <v>337</v>
      </c>
      <c r="C136" s="15" t="s">
        <v>344</v>
      </c>
      <c r="D136" s="24">
        <v>2</v>
      </c>
      <c r="E136" s="20">
        <v>159198</v>
      </c>
      <c r="F136" s="25">
        <f>E136/D136</f>
        <v>79599</v>
      </c>
      <c r="G136" s="25">
        <v>30034</v>
      </c>
      <c r="H136" s="19">
        <f>G136/D136</f>
        <v>15017</v>
      </c>
      <c r="I136" s="20">
        <f>E136+G136</f>
        <v>189232</v>
      </c>
      <c r="J136" s="25">
        <f>I136/D136</f>
        <v>94616</v>
      </c>
      <c r="K136" s="21">
        <v>2</v>
      </c>
      <c r="L136" s="20">
        <v>164037</v>
      </c>
      <c r="M136" s="20">
        <f>L136/K136</f>
        <v>82018.5</v>
      </c>
      <c r="N136" s="20">
        <v>33224</v>
      </c>
      <c r="O136" s="20">
        <f>N136/K136</f>
        <v>16612</v>
      </c>
      <c r="P136" s="20">
        <f>L136+N136</f>
        <v>197261</v>
      </c>
      <c r="Q136" s="22">
        <f>P136/K136</f>
        <v>98630.5</v>
      </c>
      <c r="R136" s="23">
        <f>(Q136-J136)/J136</f>
        <v>4.2429398833178318E-2</v>
      </c>
    </row>
    <row r="137" spans="1:18" x14ac:dyDescent="0.25">
      <c r="A137" s="7" t="s">
        <v>345</v>
      </c>
      <c r="B137" s="15" t="s">
        <v>337</v>
      </c>
      <c r="C137" s="15" t="s">
        <v>346</v>
      </c>
      <c r="D137" s="24">
        <v>2</v>
      </c>
      <c r="E137" s="20">
        <v>143113</v>
      </c>
      <c r="F137" s="25">
        <f>E137/D137</f>
        <v>71556.5</v>
      </c>
      <c r="G137" s="25">
        <v>23304</v>
      </c>
      <c r="H137" s="19">
        <f>G137/D137</f>
        <v>11652</v>
      </c>
      <c r="I137" s="20">
        <f>E137+G137</f>
        <v>166417</v>
      </c>
      <c r="J137" s="25">
        <f>I137/D137</f>
        <v>83208.5</v>
      </c>
      <c r="K137" s="21">
        <v>2</v>
      </c>
      <c r="L137" s="20">
        <v>147406</v>
      </c>
      <c r="M137" s="20">
        <f>L137/K137</f>
        <v>73703</v>
      </c>
      <c r="N137" s="20">
        <v>25423</v>
      </c>
      <c r="O137" s="20">
        <f>N137/K137</f>
        <v>12711.5</v>
      </c>
      <c r="P137" s="20">
        <f>L137+N137</f>
        <v>172829</v>
      </c>
      <c r="Q137" s="22">
        <f>P137/K137</f>
        <v>86414.5</v>
      </c>
      <c r="R137" s="23">
        <f>(Q137-J137)/J137</f>
        <v>3.8529717516840228E-2</v>
      </c>
    </row>
    <row r="138" spans="1:18" x14ac:dyDescent="0.25">
      <c r="A138" s="7" t="s">
        <v>347</v>
      </c>
      <c r="B138" s="15" t="s">
        <v>337</v>
      </c>
      <c r="C138" s="15" t="s">
        <v>348</v>
      </c>
      <c r="D138" s="24">
        <v>3</v>
      </c>
      <c r="E138" s="20">
        <v>234345</v>
      </c>
      <c r="F138" s="25">
        <f>E138/D138</f>
        <v>78115</v>
      </c>
      <c r="G138" s="25">
        <v>29641</v>
      </c>
      <c r="H138" s="19">
        <f>G138/D138</f>
        <v>9880.3333333333339</v>
      </c>
      <c r="I138" s="20">
        <f>E138+G138</f>
        <v>263986</v>
      </c>
      <c r="J138" s="25">
        <f>I138/D138</f>
        <v>87995.333333333328</v>
      </c>
      <c r="K138" s="21">
        <v>3</v>
      </c>
      <c r="L138" s="20">
        <v>238563</v>
      </c>
      <c r="M138" s="20">
        <f>L138/K138</f>
        <v>79521</v>
      </c>
      <c r="N138" s="20">
        <v>33652</v>
      </c>
      <c r="O138" s="20">
        <f>N138/K138</f>
        <v>11217.333333333334</v>
      </c>
      <c r="P138" s="20">
        <f>L138+N138</f>
        <v>272215</v>
      </c>
      <c r="Q138" s="22">
        <f>P138/K138</f>
        <v>90738.333333333328</v>
      </c>
      <c r="R138" s="23">
        <f>(Q138-J138)/J138</f>
        <v>3.1172107611767294E-2</v>
      </c>
    </row>
    <row r="139" spans="1:18" x14ac:dyDescent="0.25">
      <c r="A139" s="7" t="s">
        <v>349</v>
      </c>
      <c r="B139" s="15" t="s">
        <v>350</v>
      </c>
      <c r="C139" s="15" t="s">
        <v>351</v>
      </c>
      <c r="D139" s="24">
        <v>2</v>
      </c>
      <c r="E139" s="20">
        <v>125000</v>
      </c>
      <c r="F139" s="25">
        <f>E139/D139</f>
        <v>62500</v>
      </c>
      <c r="G139" s="25">
        <v>33960</v>
      </c>
      <c r="H139" s="19">
        <f>G139/D139</f>
        <v>16980</v>
      </c>
      <c r="I139" s="20">
        <f>E139+G139</f>
        <v>158960</v>
      </c>
      <c r="J139" s="25">
        <f>I139/D139</f>
        <v>79480</v>
      </c>
      <c r="K139" s="21">
        <v>2</v>
      </c>
      <c r="L139" s="20">
        <v>129250</v>
      </c>
      <c r="M139" s="20">
        <f>L139/K139</f>
        <v>64625</v>
      </c>
      <c r="N139" s="20">
        <v>33984</v>
      </c>
      <c r="O139" s="20">
        <f>N139/K139</f>
        <v>16992</v>
      </c>
      <c r="P139" s="20">
        <f>L139+N139</f>
        <v>163234</v>
      </c>
      <c r="Q139" s="22">
        <f>P139/K139</f>
        <v>81617</v>
      </c>
      <c r="R139" s="23">
        <f>(Q139-J139)/J139</f>
        <v>2.6887267237040765E-2</v>
      </c>
    </row>
    <row r="140" spans="1:18" x14ac:dyDescent="0.25">
      <c r="A140" s="7" t="s">
        <v>352</v>
      </c>
      <c r="B140" s="15" t="s">
        <v>353</v>
      </c>
      <c r="C140" s="15" t="s">
        <v>354</v>
      </c>
      <c r="D140" s="24">
        <v>10</v>
      </c>
      <c r="E140" s="20">
        <v>819887</v>
      </c>
      <c r="F140" s="25">
        <f>E140/D140</f>
        <v>81988.7</v>
      </c>
      <c r="G140" s="25">
        <v>26015</v>
      </c>
      <c r="H140" s="19">
        <f>G140/D140</f>
        <v>2601.5</v>
      </c>
      <c r="I140" s="20">
        <f>E140+G140</f>
        <v>845902</v>
      </c>
      <c r="J140" s="25">
        <f>I140/D140</f>
        <v>84590.2</v>
      </c>
      <c r="K140" s="21">
        <v>10</v>
      </c>
      <c r="L140" s="20">
        <v>807938</v>
      </c>
      <c r="M140" s="20">
        <f>L140/K140</f>
        <v>80793.8</v>
      </c>
      <c r="N140" s="20">
        <v>32305</v>
      </c>
      <c r="O140" s="20">
        <f>N140/K140</f>
        <v>3230.5</v>
      </c>
      <c r="P140" s="20">
        <f>L140+N140</f>
        <v>840243</v>
      </c>
      <c r="Q140" s="22">
        <f>P140/K140</f>
        <v>84024.3</v>
      </c>
      <c r="R140" s="23">
        <f>(Q140-J140)/J140</f>
        <v>-6.6899002484920736E-3</v>
      </c>
    </row>
    <row r="141" spans="1:18" x14ac:dyDescent="0.25">
      <c r="A141" s="7" t="s">
        <v>355</v>
      </c>
      <c r="B141" s="15" t="s">
        <v>350</v>
      </c>
      <c r="C141" s="15" t="s">
        <v>356</v>
      </c>
      <c r="D141" s="24">
        <v>2</v>
      </c>
      <c r="E141" s="20">
        <v>144714</v>
      </c>
      <c r="F141" s="25">
        <f>E141/D141</f>
        <v>72357</v>
      </c>
      <c r="G141" s="25">
        <v>9180</v>
      </c>
      <c r="H141" s="19">
        <f>G141/D141</f>
        <v>4590</v>
      </c>
      <c r="I141" s="20">
        <f>E141+G141</f>
        <v>153894</v>
      </c>
      <c r="J141" s="25">
        <f>I141/D141</f>
        <v>76947</v>
      </c>
      <c r="K141" s="21">
        <v>2</v>
      </c>
      <c r="L141" s="20">
        <v>158691</v>
      </c>
      <c r="M141" s="20">
        <f>L141/K141</f>
        <v>79345.5</v>
      </c>
      <c r="N141" s="20">
        <v>10256</v>
      </c>
      <c r="O141" s="20">
        <f>N141/K141</f>
        <v>5128</v>
      </c>
      <c r="P141" s="20">
        <f>L141+N141</f>
        <v>168947</v>
      </c>
      <c r="Q141" s="22">
        <f>P141/K141</f>
        <v>84473.5</v>
      </c>
      <c r="R141" s="23">
        <f>(Q141-J141)/J141</f>
        <v>9.7814079821175612E-2</v>
      </c>
    </row>
    <row r="142" spans="1:18" x14ac:dyDescent="0.25">
      <c r="A142" s="7" t="s">
        <v>357</v>
      </c>
      <c r="B142" s="15" t="s">
        <v>358</v>
      </c>
      <c r="C142" s="15" t="s">
        <v>359</v>
      </c>
      <c r="D142" s="24">
        <v>2</v>
      </c>
      <c r="E142" s="20">
        <v>151709</v>
      </c>
      <c r="F142" s="25">
        <f>E142/D142</f>
        <v>75854.5</v>
      </c>
      <c r="G142" s="25">
        <v>24665</v>
      </c>
      <c r="H142" s="19">
        <f>G142/D142</f>
        <v>12332.5</v>
      </c>
      <c r="I142" s="20">
        <f>E142+G142</f>
        <v>176374</v>
      </c>
      <c r="J142" s="25">
        <f>I142/D142</f>
        <v>88187</v>
      </c>
      <c r="K142" s="21">
        <v>2</v>
      </c>
      <c r="L142" s="20">
        <v>162921</v>
      </c>
      <c r="M142" s="20">
        <f>L142/K142</f>
        <v>81460.5</v>
      </c>
      <c r="N142" s="20">
        <v>37661</v>
      </c>
      <c r="O142" s="20">
        <f>N142/K142</f>
        <v>18830.5</v>
      </c>
      <c r="P142" s="20">
        <f>L142+N142</f>
        <v>200582</v>
      </c>
      <c r="Q142" s="22">
        <f>P142/K142</f>
        <v>100291</v>
      </c>
      <c r="R142" s="23">
        <f>(Q142-J142)/J142</f>
        <v>0.13725379024119203</v>
      </c>
    </row>
    <row r="143" spans="1:18" x14ac:dyDescent="0.25">
      <c r="A143" s="7" t="s">
        <v>360</v>
      </c>
      <c r="B143" s="15" t="s">
        <v>361</v>
      </c>
      <c r="C143" s="15" t="s">
        <v>362</v>
      </c>
      <c r="D143" s="24">
        <v>4</v>
      </c>
      <c r="E143" s="20">
        <v>281441</v>
      </c>
      <c r="F143" s="25">
        <f>E143/D143</f>
        <v>70360.25</v>
      </c>
      <c r="G143" s="25">
        <v>21364</v>
      </c>
      <c r="H143" s="19">
        <f>G143/D143</f>
        <v>5341</v>
      </c>
      <c r="I143" s="20">
        <f>E143+G143</f>
        <v>302805</v>
      </c>
      <c r="J143" s="25">
        <f>I143/D143</f>
        <v>75701.25</v>
      </c>
      <c r="K143" s="21">
        <v>4</v>
      </c>
      <c r="L143" s="20">
        <v>271623</v>
      </c>
      <c r="M143" s="20">
        <f>L143/K143</f>
        <v>67905.75</v>
      </c>
      <c r="N143" s="20">
        <v>21400</v>
      </c>
      <c r="O143" s="20">
        <f>N143/K143</f>
        <v>5350</v>
      </c>
      <c r="P143" s="20">
        <f>L143+N143</f>
        <v>293023</v>
      </c>
      <c r="Q143" s="22">
        <f>P143/K143</f>
        <v>73255.75</v>
      </c>
      <c r="R143" s="23">
        <f>(Q143-J143)/J143</f>
        <v>-3.2304618483842737E-2</v>
      </c>
    </row>
    <row r="144" spans="1:18" x14ac:dyDescent="0.25">
      <c r="A144" s="7" t="s">
        <v>363</v>
      </c>
      <c r="B144" s="15" t="s">
        <v>364</v>
      </c>
      <c r="C144" s="15" t="s">
        <v>364</v>
      </c>
      <c r="D144" s="24">
        <v>2</v>
      </c>
      <c r="E144" s="20">
        <v>140051</v>
      </c>
      <c r="F144" s="25">
        <f>E144/D144</f>
        <v>70025.5</v>
      </c>
      <c r="G144" s="25">
        <v>6840</v>
      </c>
      <c r="H144" s="19">
        <f>G144/D144</f>
        <v>3420</v>
      </c>
      <c r="I144" s="20">
        <f>E144+G144</f>
        <v>146891</v>
      </c>
      <c r="J144" s="25">
        <f>I144/D144</f>
        <v>73445.5</v>
      </c>
      <c r="K144" s="21">
        <v>2</v>
      </c>
      <c r="L144" s="20">
        <v>140805</v>
      </c>
      <c r="M144" s="20">
        <f>L144/K144</f>
        <v>70402.5</v>
      </c>
      <c r="N144" s="20">
        <v>10008</v>
      </c>
      <c r="O144" s="20">
        <f>N144/K144</f>
        <v>5004</v>
      </c>
      <c r="P144" s="20">
        <f>L144+N144</f>
        <v>150813</v>
      </c>
      <c r="Q144" s="22">
        <f>P144/K144</f>
        <v>75406.5</v>
      </c>
      <c r="R144" s="23">
        <f>(Q144-J144)/J144</f>
        <v>2.6700070120020968E-2</v>
      </c>
    </row>
    <row r="145" spans="1:18" x14ac:dyDescent="0.25">
      <c r="A145" s="7" t="s">
        <v>365</v>
      </c>
      <c r="B145" s="15" t="s">
        <v>364</v>
      </c>
      <c r="C145" s="15" t="s">
        <v>366</v>
      </c>
      <c r="D145" s="24">
        <v>2</v>
      </c>
      <c r="E145" s="20">
        <v>135639</v>
      </c>
      <c r="F145" s="25">
        <f>E145/D145</f>
        <v>67819.5</v>
      </c>
      <c r="G145" s="25">
        <v>10632</v>
      </c>
      <c r="H145" s="19">
        <f>G145/D145</f>
        <v>5316</v>
      </c>
      <c r="I145" s="20">
        <f>E145+G145</f>
        <v>146271</v>
      </c>
      <c r="J145" s="25">
        <f>I145/D145</f>
        <v>73135.5</v>
      </c>
      <c r="K145" s="21">
        <v>2</v>
      </c>
      <c r="L145" s="20">
        <v>137867</v>
      </c>
      <c r="M145" s="20">
        <f>L145/K145</f>
        <v>68933.5</v>
      </c>
      <c r="N145" s="20">
        <v>11904</v>
      </c>
      <c r="O145" s="20">
        <f>N145/K145</f>
        <v>5952</v>
      </c>
      <c r="P145" s="20">
        <f>L145+N145</f>
        <v>149771</v>
      </c>
      <c r="Q145" s="22">
        <f>P145/K145</f>
        <v>74885.5</v>
      </c>
      <c r="R145" s="23">
        <f>(Q145-J145)/J145</f>
        <v>2.3928188089231632E-2</v>
      </c>
    </row>
    <row r="146" spans="1:18" x14ac:dyDescent="0.25">
      <c r="A146" s="7" t="s">
        <v>367</v>
      </c>
      <c r="B146" s="15" t="s">
        <v>364</v>
      </c>
      <c r="C146" s="15" t="s">
        <v>368</v>
      </c>
      <c r="D146" s="24">
        <v>2</v>
      </c>
      <c r="E146" s="20">
        <v>124999</v>
      </c>
      <c r="F146" s="25">
        <f>E146/D146</f>
        <v>62499.5</v>
      </c>
      <c r="G146" s="27">
        <v>0</v>
      </c>
      <c r="H146" s="28">
        <f>G146/D146</f>
        <v>0</v>
      </c>
      <c r="I146" s="20">
        <f>E146+G146</f>
        <v>124999</v>
      </c>
      <c r="J146" s="25">
        <f>I146/D146</f>
        <v>62499.5</v>
      </c>
      <c r="K146" s="21">
        <v>2</v>
      </c>
      <c r="L146" s="20">
        <v>115000</v>
      </c>
      <c r="M146" s="20">
        <f>L146/K146</f>
        <v>57500</v>
      </c>
      <c r="N146" s="26">
        <v>0</v>
      </c>
      <c r="O146" s="20">
        <f>N146/K146</f>
        <v>0</v>
      </c>
      <c r="P146" s="20">
        <f>L146+N146</f>
        <v>115000</v>
      </c>
      <c r="Q146" s="22">
        <f>P146/K146</f>
        <v>57500</v>
      </c>
      <c r="R146" s="23">
        <f>(Q146-J146)/J146</f>
        <v>-7.9992639941119534E-2</v>
      </c>
    </row>
    <row r="147" spans="1:18" x14ac:dyDescent="0.25">
      <c r="A147" s="7" t="s">
        <v>369</v>
      </c>
      <c r="B147" s="15" t="s">
        <v>370</v>
      </c>
      <c r="C147" s="15" t="s">
        <v>371</v>
      </c>
      <c r="D147" s="24">
        <v>4</v>
      </c>
      <c r="E147" s="20">
        <v>306731</v>
      </c>
      <c r="F147" s="25">
        <f>E147/D147</f>
        <v>76682.75</v>
      </c>
      <c r="G147" s="25">
        <v>71672</v>
      </c>
      <c r="H147" s="19">
        <f>G147/D147</f>
        <v>17918</v>
      </c>
      <c r="I147" s="20">
        <f>E147+G147</f>
        <v>378403</v>
      </c>
      <c r="J147" s="25">
        <f>I147/D147</f>
        <v>94600.75</v>
      </c>
      <c r="K147" s="21">
        <v>4</v>
      </c>
      <c r="L147" s="20">
        <v>298320</v>
      </c>
      <c r="M147" s="20">
        <f>L147/K147</f>
        <v>74580</v>
      </c>
      <c r="N147" s="20">
        <v>76490</v>
      </c>
      <c r="O147" s="20">
        <f>N147/K147</f>
        <v>19122.5</v>
      </c>
      <c r="P147" s="20">
        <f>L147+N147</f>
        <v>374810</v>
      </c>
      <c r="Q147" s="22">
        <f>P147/K147</f>
        <v>93702.5</v>
      </c>
      <c r="R147" s="23">
        <f>(Q147-J147)/J147</f>
        <v>-9.495167850149179E-3</v>
      </c>
    </row>
    <row r="148" spans="1:18" x14ac:dyDescent="0.25">
      <c r="A148" s="7" t="s">
        <v>372</v>
      </c>
      <c r="B148" s="15" t="s">
        <v>373</v>
      </c>
      <c r="C148" s="15" t="s">
        <v>374</v>
      </c>
      <c r="D148" s="24">
        <v>6.5999999046325684</v>
      </c>
      <c r="E148" s="20">
        <v>410758</v>
      </c>
      <c r="F148" s="25">
        <f>E148/D148</f>
        <v>62236.061505347476</v>
      </c>
      <c r="G148" s="25">
        <v>31925</v>
      </c>
      <c r="H148" s="19">
        <f>G148/D148</f>
        <v>4837.1212820157325</v>
      </c>
      <c r="I148" s="20">
        <f>E148+G148</f>
        <v>442683</v>
      </c>
      <c r="J148" s="25">
        <f>I148/D148</f>
        <v>67073.182787363214</v>
      </c>
      <c r="K148" s="21">
        <v>6.5999999046325684</v>
      </c>
      <c r="L148" s="20">
        <v>416159</v>
      </c>
      <c r="M148" s="20">
        <f>L148/K148</f>
        <v>63054.394850505407</v>
      </c>
      <c r="N148" s="20">
        <v>31786</v>
      </c>
      <c r="O148" s="20">
        <f>N148/K148</f>
        <v>4816.0606756508087</v>
      </c>
      <c r="P148" s="20">
        <f>L148+N148</f>
        <v>447945</v>
      </c>
      <c r="Q148" s="22">
        <f>P148/K148</f>
        <v>67870.45552615622</v>
      </c>
      <c r="R148" s="23">
        <f>(Q148-J148)/J148</f>
        <v>1.1886609605519046E-2</v>
      </c>
    </row>
    <row r="149" spans="1:18" x14ac:dyDescent="0.25">
      <c r="A149" s="7" t="s">
        <v>375</v>
      </c>
      <c r="B149" s="15" t="s">
        <v>376</v>
      </c>
      <c r="C149" s="15" t="s">
        <v>377</v>
      </c>
      <c r="D149" s="24">
        <v>2</v>
      </c>
      <c r="E149" s="20">
        <v>131300</v>
      </c>
      <c r="F149" s="25">
        <f>E149/D149</f>
        <v>65650</v>
      </c>
      <c r="G149" s="25">
        <v>9000</v>
      </c>
      <c r="H149" s="19">
        <f>G149/D149</f>
        <v>4500</v>
      </c>
      <c r="I149" s="20">
        <f>E149+G149</f>
        <v>140300</v>
      </c>
      <c r="J149" s="25">
        <f>I149/D149</f>
        <v>70150</v>
      </c>
      <c r="K149" s="21">
        <v>2</v>
      </c>
      <c r="L149" s="20">
        <v>135300</v>
      </c>
      <c r="M149" s="20">
        <f>L149/K149</f>
        <v>67650</v>
      </c>
      <c r="N149" s="20">
        <v>10392</v>
      </c>
      <c r="O149" s="20">
        <f>N149/K149</f>
        <v>5196</v>
      </c>
      <c r="P149" s="20">
        <f>L149+N149</f>
        <v>145692</v>
      </c>
      <c r="Q149" s="22">
        <f>P149/K149</f>
        <v>72846</v>
      </c>
      <c r="R149" s="23">
        <f>(Q149-J149)/J149</f>
        <v>3.8431931575196011E-2</v>
      </c>
    </row>
    <row r="150" spans="1:18" x14ac:dyDescent="0.25">
      <c r="A150" s="7" t="s">
        <v>378</v>
      </c>
      <c r="B150" s="15" t="s">
        <v>373</v>
      </c>
      <c r="C150" s="15" t="s">
        <v>379</v>
      </c>
      <c r="D150" s="24">
        <v>3</v>
      </c>
      <c r="E150" s="20">
        <v>201100</v>
      </c>
      <c r="F150" s="25">
        <f>E150/D150</f>
        <v>67033.333333333328</v>
      </c>
      <c r="G150" s="25">
        <v>1344</v>
      </c>
      <c r="H150" s="19">
        <f>G150/D150</f>
        <v>448</v>
      </c>
      <c r="I150" s="20">
        <f>E150+G150</f>
        <v>202444</v>
      </c>
      <c r="J150" s="25">
        <f>I150/D150</f>
        <v>67481.333333333328</v>
      </c>
      <c r="K150" s="21">
        <v>3</v>
      </c>
      <c r="L150" s="20">
        <v>225200</v>
      </c>
      <c r="M150" s="20">
        <f>L150/K150</f>
        <v>75066.666666666672</v>
      </c>
      <c r="N150" s="20">
        <v>1440</v>
      </c>
      <c r="O150" s="20">
        <f>N150/K150</f>
        <v>480</v>
      </c>
      <c r="P150" s="20">
        <f>L150+N150</f>
        <v>226640</v>
      </c>
      <c r="Q150" s="22">
        <f>P150/K150</f>
        <v>75546.666666666672</v>
      </c>
      <c r="R150" s="23">
        <f>(Q150-J150)/J150</f>
        <v>0.11951947205153045</v>
      </c>
    </row>
    <row r="151" spans="1:18" x14ac:dyDescent="0.25">
      <c r="A151" s="7" t="s">
        <v>380</v>
      </c>
      <c r="B151" s="15" t="s">
        <v>373</v>
      </c>
      <c r="C151" s="15" t="s">
        <v>381</v>
      </c>
      <c r="D151" s="24">
        <v>3</v>
      </c>
      <c r="E151" s="20">
        <v>226788</v>
      </c>
      <c r="F151" s="25">
        <f>E151/D151</f>
        <v>75596</v>
      </c>
      <c r="G151" s="25">
        <v>6196</v>
      </c>
      <c r="H151" s="19">
        <f>G151/D151</f>
        <v>2065.3333333333335</v>
      </c>
      <c r="I151" s="20">
        <f>E151+G151</f>
        <v>232984</v>
      </c>
      <c r="J151" s="25">
        <f>I151/D151</f>
        <v>77661.333333333328</v>
      </c>
      <c r="K151" s="21">
        <v>3</v>
      </c>
      <c r="L151" s="20">
        <v>234508</v>
      </c>
      <c r="M151" s="20">
        <f>L151/K151</f>
        <v>78169.333333333328</v>
      </c>
      <c r="N151" s="20">
        <v>6277</v>
      </c>
      <c r="O151" s="20">
        <f>N151/K151</f>
        <v>2092.3333333333335</v>
      </c>
      <c r="P151" s="20">
        <f>L151+N151</f>
        <v>240785</v>
      </c>
      <c r="Q151" s="22">
        <f>P151/K151</f>
        <v>80261.666666666672</v>
      </c>
      <c r="R151" s="23">
        <f>(Q151-J151)/J151</f>
        <v>3.3482985956117282E-2</v>
      </c>
    </row>
    <row r="152" spans="1:18" x14ac:dyDescent="0.25">
      <c r="A152" s="7" t="s">
        <v>382</v>
      </c>
      <c r="B152" s="15" t="s">
        <v>373</v>
      </c>
      <c r="C152" s="15" t="s">
        <v>383</v>
      </c>
      <c r="D152" s="24">
        <v>1.5</v>
      </c>
      <c r="E152" s="20">
        <v>123998</v>
      </c>
      <c r="F152" s="25">
        <f>E152/D152</f>
        <v>82665.333333333328</v>
      </c>
      <c r="G152" s="25">
        <v>6538</v>
      </c>
      <c r="H152" s="19">
        <f>G152/D152</f>
        <v>4358.666666666667</v>
      </c>
      <c r="I152" s="20">
        <f>E152+G152</f>
        <v>130536</v>
      </c>
      <c r="J152" s="25">
        <f>I152/D152</f>
        <v>87024</v>
      </c>
      <c r="K152" s="21">
        <v>1.5</v>
      </c>
      <c r="L152" s="20">
        <v>127341</v>
      </c>
      <c r="M152" s="20">
        <f>L152/K152</f>
        <v>84894</v>
      </c>
      <c r="N152" s="20">
        <v>6746</v>
      </c>
      <c r="O152" s="20">
        <f>N152/K152</f>
        <v>4497.333333333333</v>
      </c>
      <c r="P152" s="20">
        <f>L152+N152</f>
        <v>134087</v>
      </c>
      <c r="Q152" s="22">
        <f>P152/K152</f>
        <v>89391.333333333328</v>
      </c>
      <c r="R152" s="23">
        <f>(Q152-J152)/J152</f>
        <v>2.7203223631795004E-2</v>
      </c>
    </row>
    <row r="153" spans="1:18" x14ac:dyDescent="0.25">
      <c r="A153" s="7" t="s">
        <v>384</v>
      </c>
      <c r="B153" s="15" t="s">
        <v>373</v>
      </c>
      <c r="C153" s="15" t="s">
        <v>385</v>
      </c>
      <c r="D153" s="24">
        <v>1.5</v>
      </c>
      <c r="E153" s="20">
        <v>95324</v>
      </c>
      <c r="F153" s="25">
        <f>E153/D153</f>
        <v>63549.333333333336</v>
      </c>
      <c r="G153" s="25">
        <v>1905</v>
      </c>
      <c r="H153" s="19">
        <f>G153/D153</f>
        <v>1270</v>
      </c>
      <c r="I153" s="20">
        <f>E153+G153</f>
        <v>97229</v>
      </c>
      <c r="J153" s="25">
        <f>I153/D153</f>
        <v>64819.333333333336</v>
      </c>
      <c r="K153" s="21">
        <v>1.5</v>
      </c>
      <c r="L153" s="20">
        <v>96277</v>
      </c>
      <c r="M153" s="20">
        <f>L153/K153</f>
        <v>64184.666666666664</v>
      </c>
      <c r="N153" s="20">
        <v>1905</v>
      </c>
      <c r="O153" s="20">
        <f>N153/K153</f>
        <v>1270</v>
      </c>
      <c r="P153" s="20">
        <f>L153+N153</f>
        <v>98182</v>
      </c>
      <c r="Q153" s="22">
        <f>P153/K153</f>
        <v>65454.666666666664</v>
      </c>
      <c r="R153" s="23">
        <f>(Q153-J153)/J153</f>
        <v>9.8016024025752886E-3</v>
      </c>
    </row>
    <row r="154" spans="1:18" x14ac:dyDescent="0.25">
      <c r="A154" s="7" t="s">
        <v>386</v>
      </c>
      <c r="B154" s="15" t="s">
        <v>373</v>
      </c>
      <c r="C154" s="15" t="s">
        <v>387</v>
      </c>
      <c r="D154" s="24">
        <v>2</v>
      </c>
      <c r="E154" s="20">
        <v>122447</v>
      </c>
      <c r="F154" s="25">
        <f>E154/D154</f>
        <v>61223.5</v>
      </c>
      <c r="G154" s="25">
        <v>12325</v>
      </c>
      <c r="H154" s="19">
        <f>G154/D154</f>
        <v>6162.5</v>
      </c>
      <c r="I154" s="20">
        <f>E154+G154</f>
        <v>134772</v>
      </c>
      <c r="J154" s="25">
        <f>I154/D154</f>
        <v>67386</v>
      </c>
      <c r="K154" s="21">
        <v>2.4000000953674316</v>
      </c>
      <c r="L154" s="20">
        <v>146833</v>
      </c>
      <c r="M154" s="20">
        <f>L154/K154</f>
        <v>61180.41423557543</v>
      </c>
      <c r="N154" s="20">
        <v>12931</v>
      </c>
      <c r="O154" s="20">
        <f>N154/K154</f>
        <v>5387.9164525701026</v>
      </c>
      <c r="P154" s="20">
        <f>L154+N154</f>
        <v>159764</v>
      </c>
      <c r="Q154" s="22">
        <f>P154/K154</f>
        <v>66568.330688145536</v>
      </c>
      <c r="R154" s="23">
        <f>(Q154-J154)/J154</f>
        <v>-1.2134112602832405E-2</v>
      </c>
    </row>
    <row r="155" spans="1:18" x14ac:dyDescent="0.25">
      <c r="A155" s="7" t="s">
        <v>388</v>
      </c>
      <c r="B155" s="15" t="s">
        <v>389</v>
      </c>
      <c r="C155" s="15" t="s">
        <v>390</v>
      </c>
      <c r="D155" s="24">
        <v>3</v>
      </c>
      <c r="E155" s="20">
        <v>198236</v>
      </c>
      <c r="F155" s="25">
        <f>E155/D155</f>
        <v>66078.666666666672</v>
      </c>
      <c r="G155" s="25">
        <v>10794</v>
      </c>
      <c r="H155" s="19">
        <f>G155/D155</f>
        <v>3598</v>
      </c>
      <c r="I155" s="20">
        <f>E155+G155</f>
        <v>209030</v>
      </c>
      <c r="J155" s="25">
        <f>I155/D155</f>
        <v>69676.666666666672</v>
      </c>
      <c r="K155" s="21">
        <v>3</v>
      </c>
      <c r="L155" s="20">
        <v>202016</v>
      </c>
      <c r="M155" s="20">
        <f>L155/K155</f>
        <v>67338.666666666672</v>
      </c>
      <c r="N155" s="20">
        <v>18438</v>
      </c>
      <c r="O155" s="20">
        <f>N155/K155</f>
        <v>6146</v>
      </c>
      <c r="P155" s="20">
        <f>L155+N155</f>
        <v>220454</v>
      </c>
      <c r="Q155" s="22">
        <f>P155/K155</f>
        <v>73484.666666666672</v>
      </c>
      <c r="R155" s="23">
        <f>(Q155-J155)/J155</f>
        <v>5.4652442233172269E-2</v>
      </c>
    </row>
    <row r="156" spans="1:18" x14ac:dyDescent="0.25">
      <c r="A156" s="7" t="s">
        <v>391</v>
      </c>
      <c r="B156" s="15" t="s">
        <v>350</v>
      </c>
      <c r="C156" s="15" t="s">
        <v>392</v>
      </c>
      <c r="D156" s="24">
        <v>4</v>
      </c>
      <c r="E156" s="20">
        <v>318349</v>
      </c>
      <c r="F156" s="25">
        <f>E156/D156</f>
        <v>79587.25</v>
      </c>
      <c r="G156" s="25">
        <v>15675</v>
      </c>
      <c r="H156" s="19">
        <f>G156/D156</f>
        <v>3918.75</v>
      </c>
      <c r="I156" s="20">
        <f>E156+G156</f>
        <v>334024</v>
      </c>
      <c r="J156" s="25">
        <f>I156/D156</f>
        <v>83506</v>
      </c>
      <c r="K156" s="21">
        <v>4</v>
      </c>
      <c r="L156" s="20">
        <v>310571</v>
      </c>
      <c r="M156" s="20">
        <f>L156/K156</f>
        <v>77642.75</v>
      </c>
      <c r="N156" s="20">
        <v>18000</v>
      </c>
      <c r="O156" s="20">
        <f>N156/K156</f>
        <v>4500</v>
      </c>
      <c r="P156" s="20">
        <f>L156+N156</f>
        <v>328571</v>
      </c>
      <c r="Q156" s="22">
        <f>P156/K156</f>
        <v>82142.75</v>
      </c>
      <c r="R156" s="23">
        <f>(Q156-J156)/J156</f>
        <v>-1.632517423897684E-2</v>
      </c>
    </row>
    <row r="157" spans="1:18" x14ac:dyDescent="0.25">
      <c r="A157" s="7" t="s">
        <v>393</v>
      </c>
      <c r="B157" s="15" t="s">
        <v>394</v>
      </c>
      <c r="C157" s="15" t="s">
        <v>395</v>
      </c>
      <c r="D157" s="24">
        <v>3</v>
      </c>
      <c r="E157" s="20">
        <v>233995</v>
      </c>
      <c r="F157" s="25">
        <f>E157/D157</f>
        <v>77998.333333333328</v>
      </c>
      <c r="G157" s="25">
        <v>17130</v>
      </c>
      <c r="H157" s="19">
        <f>G157/D157</f>
        <v>5710</v>
      </c>
      <c r="I157" s="20">
        <f>E157+G157</f>
        <v>251125</v>
      </c>
      <c r="J157" s="25">
        <f>I157/D157</f>
        <v>83708.333333333328</v>
      </c>
      <c r="K157" s="21">
        <v>3</v>
      </c>
      <c r="L157" s="20">
        <v>234329</v>
      </c>
      <c r="M157" s="20">
        <f>L157/K157</f>
        <v>78109.666666666672</v>
      </c>
      <c r="N157" s="20">
        <v>13440</v>
      </c>
      <c r="O157" s="20">
        <f>N157/K157</f>
        <v>4480</v>
      </c>
      <c r="P157" s="20">
        <f>L157+N157</f>
        <v>247769</v>
      </c>
      <c r="Q157" s="22">
        <f>P157/K157</f>
        <v>82589.666666666672</v>
      </c>
      <c r="R157" s="23">
        <f>(Q157-J157)/J157</f>
        <v>-1.3363862618217905E-2</v>
      </c>
    </row>
    <row r="158" spans="1:18" x14ac:dyDescent="0.25">
      <c r="A158" s="7" t="s">
        <v>396</v>
      </c>
      <c r="B158" s="15" t="s">
        <v>397</v>
      </c>
      <c r="C158" s="15" t="s">
        <v>398</v>
      </c>
      <c r="D158" s="24">
        <v>3</v>
      </c>
      <c r="E158" s="20">
        <v>203592</v>
      </c>
      <c r="F158" s="25">
        <f>E158/D158</f>
        <v>67864</v>
      </c>
      <c r="G158" s="25">
        <v>19962</v>
      </c>
      <c r="H158" s="19">
        <f>G158/D158</f>
        <v>6654</v>
      </c>
      <c r="I158" s="20">
        <f>E158+G158</f>
        <v>223554</v>
      </c>
      <c r="J158" s="25">
        <f>I158/D158</f>
        <v>74518</v>
      </c>
      <c r="K158" s="21">
        <v>3</v>
      </c>
      <c r="L158" s="20">
        <v>204978</v>
      </c>
      <c r="M158" s="20">
        <f>L158/K158</f>
        <v>68326</v>
      </c>
      <c r="N158" s="20">
        <v>7251</v>
      </c>
      <c r="O158" s="20">
        <f>N158/K158</f>
        <v>2417</v>
      </c>
      <c r="P158" s="20">
        <f>L158+N158</f>
        <v>212229</v>
      </c>
      <c r="Q158" s="22">
        <f>P158/K158</f>
        <v>70743</v>
      </c>
      <c r="R158" s="23">
        <f>(Q158-J158)/J158</f>
        <v>-5.0658901205077968E-2</v>
      </c>
    </row>
    <row r="159" spans="1:18" x14ac:dyDescent="0.25">
      <c r="A159" s="7" t="s">
        <v>399</v>
      </c>
      <c r="B159" s="15" t="s">
        <v>400</v>
      </c>
      <c r="C159" s="15" t="s">
        <v>401</v>
      </c>
      <c r="D159" s="24">
        <v>3</v>
      </c>
      <c r="E159" s="20">
        <v>207824</v>
      </c>
      <c r="F159" s="25">
        <f>E159/D159</f>
        <v>69274.666666666672</v>
      </c>
      <c r="G159" s="25">
        <v>18123</v>
      </c>
      <c r="H159" s="19">
        <f>G159/D159</f>
        <v>6041</v>
      </c>
      <c r="I159" s="20">
        <f>E159+G159</f>
        <v>225947</v>
      </c>
      <c r="J159" s="25">
        <f>I159/D159</f>
        <v>75315.666666666672</v>
      </c>
      <c r="K159" s="21">
        <v>3</v>
      </c>
      <c r="L159" s="20">
        <v>214245</v>
      </c>
      <c r="M159" s="20">
        <f>L159/K159</f>
        <v>71415</v>
      </c>
      <c r="N159" s="20">
        <v>20514</v>
      </c>
      <c r="O159" s="20">
        <f>N159/K159</f>
        <v>6838</v>
      </c>
      <c r="P159" s="20">
        <f>L159+N159</f>
        <v>234759</v>
      </c>
      <c r="Q159" s="22">
        <f>P159/K159</f>
        <v>78253</v>
      </c>
      <c r="R159" s="23">
        <f>(Q159-J159)/J159</f>
        <v>3.9000296529717079E-2</v>
      </c>
    </row>
    <row r="160" spans="1:18" x14ac:dyDescent="0.25">
      <c r="A160" s="7" t="s">
        <v>402</v>
      </c>
      <c r="B160" s="15" t="s">
        <v>403</v>
      </c>
      <c r="C160" s="15" t="s">
        <v>403</v>
      </c>
      <c r="D160" s="24">
        <v>2</v>
      </c>
      <c r="E160" s="20">
        <v>130000</v>
      </c>
      <c r="F160" s="25">
        <f>E160/D160</f>
        <v>65000</v>
      </c>
      <c r="G160" s="25">
        <v>11334</v>
      </c>
      <c r="H160" s="19">
        <f>G160/D160</f>
        <v>5667</v>
      </c>
      <c r="I160" s="20">
        <f>E160+G160</f>
        <v>141334</v>
      </c>
      <c r="J160" s="25">
        <f>I160/D160</f>
        <v>70667</v>
      </c>
      <c r="K160" s="21">
        <v>2</v>
      </c>
      <c r="L160" s="20">
        <v>132600</v>
      </c>
      <c r="M160" s="20">
        <f>L160/K160</f>
        <v>66300</v>
      </c>
      <c r="N160" s="20">
        <v>11622</v>
      </c>
      <c r="O160" s="20">
        <f>N160/K160</f>
        <v>5811</v>
      </c>
      <c r="P160" s="20">
        <f>L160+N160</f>
        <v>144222</v>
      </c>
      <c r="Q160" s="22">
        <f>P160/K160</f>
        <v>72111</v>
      </c>
      <c r="R160" s="23">
        <f>(Q160-J160)/J160</f>
        <v>2.0433865877991141E-2</v>
      </c>
    </row>
    <row r="161" spans="1:18" x14ac:dyDescent="0.25">
      <c r="A161" s="7" t="s">
        <v>404</v>
      </c>
      <c r="B161" s="15" t="s">
        <v>405</v>
      </c>
      <c r="C161" s="15" t="s">
        <v>406</v>
      </c>
      <c r="D161" s="24">
        <v>4</v>
      </c>
      <c r="E161" s="20">
        <v>293147</v>
      </c>
      <c r="F161" s="25">
        <f>E161/D161</f>
        <v>73286.75</v>
      </c>
      <c r="G161" s="25">
        <v>21600</v>
      </c>
      <c r="H161" s="19">
        <f>G161/D161</f>
        <v>5400</v>
      </c>
      <c r="I161" s="20">
        <f>E161+G161</f>
        <v>314747</v>
      </c>
      <c r="J161" s="25">
        <f>I161/D161</f>
        <v>78686.75</v>
      </c>
      <c r="K161" s="21">
        <v>4</v>
      </c>
      <c r="L161" s="20">
        <v>295947</v>
      </c>
      <c r="M161" s="20">
        <f>L161/K161</f>
        <v>73986.75</v>
      </c>
      <c r="N161" s="20">
        <v>25920</v>
      </c>
      <c r="O161" s="20">
        <f>N161/K161</f>
        <v>6480</v>
      </c>
      <c r="P161" s="20">
        <f>L161+N161</f>
        <v>321867</v>
      </c>
      <c r="Q161" s="22">
        <f>P161/K161</f>
        <v>80466.75</v>
      </c>
      <c r="R161" s="23">
        <f>(Q161-J161)/J161</f>
        <v>2.262134349175687E-2</v>
      </c>
    </row>
    <row r="162" spans="1:18" x14ac:dyDescent="0.25">
      <c r="A162" s="7" t="s">
        <v>407</v>
      </c>
      <c r="B162" s="15" t="s">
        <v>405</v>
      </c>
      <c r="C162" s="15" t="s">
        <v>408</v>
      </c>
      <c r="D162" s="24">
        <v>4</v>
      </c>
      <c r="E162" s="20">
        <v>323656</v>
      </c>
      <c r="F162" s="25">
        <f>E162/D162</f>
        <v>80914</v>
      </c>
      <c r="G162" s="25">
        <v>19800</v>
      </c>
      <c r="H162" s="19">
        <f>G162/D162</f>
        <v>4950</v>
      </c>
      <c r="I162" s="20">
        <f>E162+G162</f>
        <v>343456</v>
      </c>
      <c r="J162" s="25">
        <f>I162/D162</f>
        <v>85864</v>
      </c>
      <c r="K162" s="21">
        <v>4</v>
      </c>
      <c r="L162" s="20">
        <v>330452</v>
      </c>
      <c r="M162" s="20">
        <f>L162/K162</f>
        <v>82613</v>
      </c>
      <c r="N162" s="20">
        <v>19800</v>
      </c>
      <c r="O162" s="20">
        <f>N162/K162</f>
        <v>4950</v>
      </c>
      <c r="P162" s="20">
        <f>L162+N162</f>
        <v>350252</v>
      </c>
      <c r="Q162" s="22">
        <f>P162/K162</f>
        <v>87563</v>
      </c>
      <c r="R162" s="23">
        <f>(Q162-J162)/J162</f>
        <v>1.9787105189602163E-2</v>
      </c>
    </row>
    <row r="163" spans="1:18" x14ac:dyDescent="0.25">
      <c r="A163" s="7" t="s">
        <v>409</v>
      </c>
      <c r="B163" s="15" t="s">
        <v>410</v>
      </c>
      <c r="C163" s="15" t="s">
        <v>411</v>
      </c>
      <c r="D163" s="24">
        <v>1.3999999761581421</v>
      </c>
      <c r="E163" s="20">
        <v>105200</v>
      </c>
      <c r="F163" s="25">
        <f>E163/D163</f>
        <v>75142.858422532401</v>
      </c>
      <c r="G163" s="27">
        <v>0</v>
      </c>
      <c r="H163" s="28">
        <f>G163/D163</f>
        <v>0</v>
      </c>
      <c r="I163" s="20">
        <f>E163+G163</f>
        <v>105200</v>
      </c>
      <c r="J163" s="25">
        <f>I163/D163</f>
        <v>75142.858422532401</v>
      </c>
      <c r="K163" s="21">
        <v>1.3999999761581421</v>
      </c>
      <c r="L163" s="20">
        <v>107558</v>
      </c>
      <c r="M163" s="20">
        <f>L163/K163</f>
        <v>76827.144165501319</v>
      </c>
      <c r="N163" s="26">
        <v>0</v>
      </c>
      <c r="O163" s="20">
        <f>N163/K163</f>
        <v>0</v>
      </c>
      <c r="P163" s="20">
        <f>L163+N163</f>
        <v>107558</v>
      </c>
      <c r="Q163" s="22">
        <f>P163/K163</f>
        <v>76827.144165501319</v>
      </c>
      <c r="R163" s="23">
        <f>(Q163-J163)/J163</f>
        <v>2.2414448669201358E-2</v>
      </c>
    </row>
    <row r="164" spans="1:18" x14ac:dyDescent="0.25">
      <c r="A164" s="7" t="s">
        <v>412</v>
      </c>
      <c r="B164" s="15" t="s">
        <v>29</v>
      </c>
      <c r="C164" s="15" t="s">
        <v>413</v>
      </c>
      <c r="D164" s="24">
        <v>1</v>
      </c>
      <c r="E164" s="20">
        <v>78099</v>
      </c>
      <c r="F164" s="25">
        <f>E164/D164</f>
        <v>78099</v>
      </c>
      <c r="G164" s="25">
        <v>5556</v>
      </c>
      <c r="H164" s="19">
        <f>G164/D164</f>
        <v>5556</v>
      </c>
      <c r="I164" s="20">
        <f>E164+G164</f>
        <v>83655</v>
      </c>
      <c r="J164" s="25">
        <f>I164/D164</f>
        <v>83655</v>
      </c>
      <c r="K164" s="21">
        <v>1</v>
      </c>
      <c r="L164" s="20">
        <v>76277</v>
      </c>
      <c r="M164" s="20">
        <f>L164/K164</f>
        <v>76277</v>
      </c>
      <c r="N164" s="20">
        <v>5694</v>
      </c>
      <c r="O164" s="20">
        <f>N164/K164</f>
        <v>5694</v>
      </c>
      <c r="P164" s="20">
        <f>L164+N164</f>
        <v>81971</v>
      </c>
      <c r="Q164" s="22">
        <f>P164/K164</f>
        <v>81971</v>
      </c>
      <c r="R164" s="23">
        <f>(Q164-J164)/J164</f>
        <v>-2.0130297053373977E-2</v>
      </c>
    </row>
    <row r="165" spans="1:18" x14ac:dyDescent="0.25">
      <c r="A165" s="7" t="s">
        <v>414</v>
      </c>
      <c r="B165" s="15" t="s">
        <v>353</v>
      </c>
      <c r="C165" s="15" t="s">
        <v>415</v>
      </c>
      <c r="D165" s="24">
        <v>2</v>
      </c>
      <c r="E165" s="20">
        <v>138828</v>
      </c>
      <c r="F165" s="25">
        <f>E165/D165</f>
        <v>69414</v>
      </c>
      <c r="G165" s="25">
        <v>5760</v>
      </c>
      <c r="H165" s="19">
        <f>G165/D165</f>
        <v>2880</v>
      </c>
      <c r="I165" s="20">
        <f>E165+G165</f>
        <v>144588</v>
      </c>
      <c r="J165" s="25">
        <f>I165/D165</f>
        <v>72294</v>
      </c>
      <c r="K165" s="21">
        <v>2</v>
      </c>
      <c r="L165" s="20">
        <v>141188</v>
      </c>
      <c r="M165" s="20">
        <f>L165/K165</f>
        <v>70594</v>
      </c>
      <c r="N165" s="20">
        <v>6309</v>
      </c>
      <c r="O165" s="20">
        <f>N165/K165</f>
        <v>3154.5</v>
      </c>
      <c r="P165" s="20">
        <f>L165+N165</f>
        <v>147497</v>
      </c>
      <c r="Q165" s="22">
        <f>P165/K165</f>
        <v>73748.5</v>
      </c>
      <c r="R165" s="23">
        <f>(Q165-J165)/J165</f>
        <v>2.0119235344565247E-2</v>
      </c>
    </row>
    <row r="166" spans="1:18" x14ac:dyDescent="0.25">
      <c r="A166" s="7" t="s">
        <v>416</v>
      </c>
      <c r="B166" s="15" t="s">
        <v>410</v>
      </c>
      <c r="C166" s="15" t="s">
        <v>417</v>
      </c>
      <c r="D166" s="24">
        <v>9</v>
      </c>
      <c r="E166" s="20">
        <v>736759</v>
      </c>
      <c r="F166" s="25">
        <f>E166/D166</f>
        <v>81862.111111111109</v>
      </c>
      <c r="G166" s="25">
        <v>24630</v>
      </c>
      <c r="H166" s="19">
        <f>G166/D166</f>
        <v>2736.6666666666665</v>
      </c>
      <c r="I166" s="20">
        <f>E166+G166</f>
        <v>761389</v>
      </c>
      <c r="J166" s="25">
        <f>I166/D166</f>
        <v>84598.777777777781</v>
      </c>
      <c r="K166" s="21">
        <v>9</v>
      </c>
      <c r="L166" s="20">
        <v>733374</v>
      </c>
      <c r="M166" s="20">
        <f>L166/K166</f>
        <v>81486</v>
      </c>
      <c r="N166" s="20">
        <v>40110</v>
      </c>
      <c r="O166" s="20">
        <f>N166/K166</f>
        <v>4456.666666666667</v>
      </c>
      <c r="P166" s="20">
        <f>L166+N166</f>
        <v>773484</v>
      </c>
      <c r="Q166" s="22">
        <f>P166/K166</f>
        <v>85942.666666666672</v>
      </c>
      <c r="R166" s="23">
        <f>(Q166-J166)/J166</f>
        <v>1.5885440950683571E-2</v>
      </c>
    </row>
    <row r="167" spans="1:18" x14ac:dyDescent="0.25">
      <c r="A167" s="7" t="s">
        <v>418</v>
      </c>
      <c r="B167" s="15" t="s">
        <v>419</v>
      </c>
      <c r="C167" s="15" t="s">
        <v>420</v>
      </c>
      <c r="D167" s="24">
        <v>2</v>
      </c>
      <c r="E167" s="20">
        <v>177000</v>
      </c>
      <c r="F167" s="25">
        <f>E167/D167</f>
        <v>88500</v>
      </c>
      <c r="G167" s="25">
        <v>14304</v>
      </c>
      <c r="H167" s="19">
        <f>G167/D167</f>
        <v>7152</v>
      </c>
      <c r="I167" s="20">
        <f>E167+G167</f>
        <v>191304</v>
      </c>
      <c r="J167" s="25">
        <f>I167/D167</f>
        <v>95652</v>
      </c>
      <c r="K167" s="21">
        <v>2</v>
      </c>
      <c r="L167" s="20">
        <v>177000</v>
      </c>
      <c r="M167" s="20">
        <f>L167/K167</f>
        <v>88500</v>
      </c>
      <c r="N167" s="20">
        <v>14304</v>
      </c>
      <c r="O167" s="20">
        <f>N167/K167</f>
        <v>7152</v>
      </c>
      <c r="P167" s="20">
        <f>L167+N167</f>
        <v>191304</v>
      </c>
      <c r="Q167" s="22">
        <f>P167/K167</f>
        <v>95652</v>
      </c>
      <c r="R167" s="23">
        <f>(Q167-J167)/J167</f>
        <v>0</v>
      </c>
    </row>
    <row r="168" spans="1:18" x14ac:dyDescent="0.25">
      <c r="A168" s="7" t="s">
        <v>421</v>
      </c>
      <c r="B168" s="15" t="s">
        <v>76</v>
      </c>
      <c r="C168" s="15" t="s">
        <v>422</v>
      </c>
      <c r="D168" s="24">
        <v>6</v>
      </c>
      <c r="E168" s="20">
        <v>433608</v>
      </c>
      <c r="F168" s="25">
        <f>E168/D168</f>
        <v>72268</v>
      </c>
      <c r="G168" s="25">
        <v>32910</v>
      </c>
      <c r="H168" s="19">
        <f>G168/D168</f>
        <v>5485</v>
      </c>
      <c r="I168" s="20">
        <f>E168+G168</f>
        <v>466518</v>
      </c>
      <c r="J168" s="25">
        <f>I168/D168</f>
        <v>77753</v>
      </c>
      <c r="K168" s="21">
        <v>6</v>
      </c>
      <c r="L168" s="20">
        <v>457640</v>
      </c>
      <c r="M168" s="20">
        <f>L168/K168</f>
        <v>76273.333333333328</v>
      </c>
      <c r="N168" s="20">
        <v>40685</v>
      </c>
      <c r="O168" s="20">
        <f>N168/K168</f>
        <v>6780.833333333333</v>
      </c>
      <c r="P168" s="20">
        <f>L168+N168</f>
        <v>498325</v>
      </c>
      <c r="Q168" s="22">
        <f>P168/K168</f>
        <v>83054.166666666672</v>
      </c>
      <c r="R168" s="23">
        <f>(Q168-J168)/J168</f>
        <v>6.8179577208167808E-2</v>
      </c>
    </row>
    <row r="169" spans="1:18" x14ac:dyDescent="0.25">
      <c r="A169" s="7" t="s">
        <v>423</v>
      </c>
      <c r="B169" s="15" t="s">
        <v>424</v>
      </c>
      <c r="C169" s="15" t="s">
        <v>425</v>
      </c>
      <c r="D169" s="24">
        <v>2</v>
      </c>
      <c r="E169" s="20">
        <v>149470</v>
      </c>
      <c r="F169" s="25">
        <f>E169/D169</f>
        <v>74735</v>
      </c>
      <c r="G169" s="25">
        <v>9672</v>
      </c>
      <c r="H169" s="19">
        <f>G169/D169</f>
        <v>4836</v>
      </c>
      <c r="I169" s="20">
        <f>E169+G169</f>
        <v>159142</v>
      </c>
      <c r="J169" s="25">
        <f>I169/D169</f>
        <v>79571</v>
      </c>
      <c r="K169" s="21">
        <v>2</v>
      </c>
      <c r="L169" s="20">
        <v>150970</v>
      </c>
      <c r="M169" s="20">
        <f>L169/K169</f>
        <v>75485</v>
      </c>
      <c r="N169" s="20">
        <v>10968</v>
      </c>
      <c r="O169" s="20">
        <f>N169/K169</f>
        <v>5484</v>
      </c>
      <c r="P169" s="20">
        <f>L169+N169</f>
        <v>161938</v>
      </c>
      <c r="Q169" s="22">
        <f>P169/K169</f>
        <v>80969</v>
      </c>
      <c r="R169" s="23">
        <f>(Q169-J169)/J169</f>
        <v>1.756921491498159E-2</v>
      </c>
    </row>
    <row r="170" spans="1:18" x14ac:dyDescent="0.25">
      <c r="A170" s="7" t="s">
        <v>426</v>
      </c>
      <c r="B170" s="15" t="s">
        <v>427</v>
      </c>
      <c r="C170" s="15" t="s">
        <v>428</v>
      </c>
      <c r="D170" s="24">
        <v>2.2000000476837158</v>
      </c>
      <c r="E170" s="20">
        <v>162500</v>
      </c>
      <c r="F170" s="25">
        <f>E170/D170</f>
        <v>73863.634762685193</v>
      </c>
      <c r="G170" s="25">
        <v>25422</v>
      </c>
      <c r="H170" s="19">
        <f>G170/D170</f>
        <v>11555.454294996818</v>
      </c>
      <c r="I170" s="20">
        <f>E170+G170</f>
        <v>187922</v>
      </c>
      <c r="J170" s="25">
        <f>I170/D170</f>
        <v>85419.089057682009</v>
      </c>
      <c r="K170" s="21">
        <v>2.2000000476837158</v>
      </c>
      <c r="L170" s="20">
        <v>163560</v>
      </c>
      <c r="M170" s="20">
        <f>L170/K170</f>
        <v>74345.452934060246</v>
      </c>
      <c r="N170" s="20">
        <v>25422</v>
      </c>
      <c r="O170" s="20">
        <f>N170/K170</f>
        <v>11555.454294996818</v>
      </c>
      <c r="P170" s="20">
        <f>L170+N170</f>
        <v>188982</v>
      </c>
      <c r="Q170" s="22">
        <f>P170/K170</f>
        <v>85900.907229057062</v>
      </c>
      <c r="R170" s="23">
        <f>(Q170-J170)/J170</f>
        <v>5.6406381370994185E-3</v>
      </c>
    </row>
    <row r="171" spans="1:18" x14ac:dyDescent="0.25">
      <c r="A171" s="7" t="s">
        <v>429</v>
      </c>
      <c r="B171" s="15" t="s">
        <v>430</v>
      </c>
      <c r="C171" s="15" t="s">
        <v>431</v>
      </c>
      <c r="D171" s="24">
        <v>2</v>
      </c>
      <c r="E171" s="20">
        <v>151081</v>
      </c>
      <c r="F171" s="25">
        <f>E171/D171</f>
        <v>75540.5</v>
      </c>
      <c r="G171" s="25">
        <v>15265</v>
      </c>
      <c r="H171" s="19">
        <f>G171/D171</f>
        <v>7632.5</v>
      </c>
      <c r="I171" s="20">
        <f>E171+G171</f>
        <v>166346</v>
      </c>
      <c r="J171" s="25">
        <f>I171/D171</f>
        <v>83173</v>
      </c>
      <c r="K171" s="21">
        <v>2</v>
      </c>
      <c r="L171" s="20">
        <v>144084</v>
      </c>
      <c r="M171" s="20">
        <f>L171/K171</f>
        <v>72042</v>
      </c>
      <c r="N171" s="20">
        <v>16000</v>
      </c>
      <c r="O171" s="20">
        <f>N171/K171</f>
        <v>8000</v>
      </c>
      <c r="P171" s="20">
        <f>L171+N171</f>
        <v>160084</v>
      </c>
      <c r="Q171" s="22">
        <f>P171/K171</f>
        <v>80042</v>
      </c>
      <c r="R171" s="23">
        <f>(Q171-J171)/J171</f>
        <v>-3.7644427879239654E-2</v>
      </c>
    </row>
    <row r="172" spans="1:18" x14ac:dyDescent="0.25">
      <c r="A172" s="7" t="s">
        <v>432</v>
      </c>
      <c r="B172" s="15" t="s">
        <v>433</v>
      </c>
      <c r="C172" s="15" t="s">
        <v>434</v>
      </c>
      <c r="D172" s="24">
        <v>4.6999998092651367</v>
      </c>
      <c r="E172" s="20">
        <v>292106</v>
      </c>
      <c r="F172" s="25">
        <f>E172/D172</f>
        <v>62150.215288130385</v>
      </c>
      <c r="G172" s="25">
        <v>40855</v>
      </c>
      <c r="H172" s="19">
        <f>G172/D172</f>
        <v>8692.5535442495766</v>
      </c>
      <c r="I172" s="20">
        <f>E172+G172</f>
        <v>332961</v>
      </c>
      <c r="J172" s="25">
        <f>I172/D172</f>
        <v>70842.768832379967</v>
      </c>
      <c r="K172" s="21">
        <v>4.6999998092651367</v>
      </c>
      <c r="L172" s="20">
        <v>297286</v>
      </c>
      <c r="M172" s="20">
        <f>L172/K172</f>
        <v>63252.342992431273</v>
      </c>
      <c r="N172" s="20">
        <v>41481</v>
      </c>
      <c r="O172" s="20">
        <f>N172/K172</f>
        <v>8825.7450390164413</v>
      </c>
      <c r="P172" s="20">
        <f>L172+N172</f>
        <v>338767</v>
      </c>
      <c r="Q172" s="22">
        <f>P172/K172</f>
        <v>72078.088031447711</v>
      </c>
      <c r="R172" s="23">
        <f>(Q172-J172)/J172</f>
        <v>1.7437477662548943E-2</v>
      </c>
    </row>
    <row r="173" spans="1:18" x14ac:dyDescent="0.25">
      <c r="A173" s="7" t="s">
        <v>435</v>
      </c>
      <c r="B173" s="15" t="s">
        <v>397</v>
      </c>
      <c r="C173" s="15" t="s">
        <v>436</v>
      </c>
      <c r="D173" s="24">
        <v>2</v>
      </c>
      <c r="E173" s="20">
        <v>113500</v>
      </c>
      <c r="F173" s="25">
        <f>E173/D173</f>
        <v>56750</v>
      </c>
      <c r="G173" s="25">
        <v>39004</v>
      </c>
      <c r="H173" s="19">
        <f>G173/D173</f>
        <v>19502</v>
      </c>
      <c r="I173" s="20">
        <f>E173+G173</f>
        <v>152504</v>
      </c>
      <c r="J173" s="25">
        <f>I173/D173</f>
        <v>76252</v>
      </c>
      <c r="K173" s="21">
        <v>2</v>
      </c>
      <c r="L173" s="20">
        <v>114500</v>
      </c>
      <c r="M173" s="20">
        <f>L173/K173</f>
        <v>57250</v>
      </c>
      <c r="N173" s="20">
        <v>42940</v>
      </c>
      <c r="O173" s="20">
        <f>N173/K173</f>
        <v>21470</v>
      </c>
      <c r="P173" s="20">
        <f>L173+N173</f>
        <v>157440</v>
      </c>
      <c r="Q173" s="22">
        <f>P173/K173</f>
        <v>78720</v>
      </c>
      <c r="R173" s="23">
        <f>(Q173-J173)/J173</f>
        <v>3.2366364160940041E-2</v>
      </c>
    </row>
    <row r="174" spans="1:18" x14ac:dyDescent="0.25">
      <c r="A174" s="7" t="s">
        <v>437</v>
      </c>
      <c r="B174" s="15" t="s">
        <v>438</v>
      </c>
      <c r="C174" s="15" t="s">
        <v>439</v>
      </c>
      <c r="D174" s="24">
        <v>2</v>
      </c>
      <c r="E174" s="20">
        <v>144431</v>
      </c>
      <c r="F174" s="25">
        <f>E174/D174</f>
        <v>72215.5</v>
      </c>
      <c r="G174" s="25">
        <v>11702</v>
      </c>
      <c r="H174" s="19">
        <f>G174/D174</f>
        <v>5851</v>
      </c>
      <c r="I174" s="20">
        <f>E174+G174</f>
        <v>156133</v>
      </c>
      <c r="J174" s="25">
        <f>I174/D174</f>
        <v>78066.5</v>
      </c>
      <c r="K174" s="21">
        <v>2</v>
      </c>
      <c r="L174" s="20">
        <v>147218</v>
      </c>
      <c r="M174" s="20">
        <f>L174/K174</f>
        <v>73609</v>
      </c>
      <c r="N174" s="20">
        <v>11900</v>
      </c>
      <c r="O174" s="20">
        <f>N174/K174</f>
        <v>5950</v>
      </c>
      <c r="P174" s="20">
        <f>L174+N174</f>
        <v>159118</v>
      </c>
      <c r="Q174" s="22">
        <f>P174/K174</f>
        <v>79559</v>
      </c>
      <c r="R174" s="23">
        <f>(Q174-J174)/J174</f>
        <v>1.9118315794867197E-2</v>
      </c>
    </row>
    <row r="175" spans="1:18" x14ac:dyDescent="0.25">
      <c r="A175" s="7" t="s">
        <v>440</v>
      </c>
      <c r="B175" s="15" t="s">
        <v>441</v>
      </c>
      <c r="C175" s="15" t="s">
        <v>441</v>
      </c>
      <c r="D175" s="24">
        <v>3</v>
      </c>
      <c r="E175" s="20">
        <v>248729</v>
      </c>
      <c r="F175" s="25">
        <f>E175/D175</f>
        <v>82909.666666666672</v>
      </c>
      <c r="G175" s="25">
        <v>21479</v>
      </c>
      <c r="H175" s="19">
        <f>G175/D175</f>
        <v>7159.666666666667</v>
      </c>
      <c r="I175" s="20">
        <f>E175+G175</f>
        <v>270208</v>
      </c>
      <c r="J175" s="25">
        <f>I175/D175</f>
        <v>90069.333333333328</v>
      </c>
      <c r="K175" s="21">
        <v>3</v>
      </c>
      <c r="L175" s="20">
        <v>265645</v>
      </c>
      <c r="M175" s="20">
        <f>L175/K175</f>
        <v>88548.333333333328</v>
      </c>
      <c r="N175" s="20">
        <v>26634</v>
      </c>
      <c r="O175" s="20">
        <f>N175/K175</f>
        <v>8878</v>
      </c>
      <c r="P175" s="20">
        <f>L175+N175</f>
        <v>292279</v>
      </c>
      <c r="Q175" s="22">
        <f>P175/K175</f>
        <v>97426.333333333328</v>
      </c>
      <c r="R175" s="23">
        <f>(Q175-J175)/J175</f>
        <v>8.1681519422074855E-2</v>
      </c>
    </row>
    <row r="176" spans="1:18" x14ac:dyDescent="0.25">
      <c r="A176" s="7" t="s">
        <v>442</v>
      </c>
      <c r="B176" s="15" t="s">
        <v>430</v>
      </c>
      <c r="C176" s="15" t="s">
        <v>443</v>
      </c>
      <c r="D176" s="24">
        <v>12</v>
      </c>
      <c r="E176" s="20">
        <v>884994</v>
      </c>
      <c r="F176" s="25">
        <f>E176/D176</f>
        <v>73749.5</v>
      </c>
      <c r="G176" s="25">
        <v>48209</v>
      </c>
      <c r="H176" s="19">
        <f>G176/D176</f>
        <v>4017.4166666666665</v>
      </c>
      <c r="I176" s="20">
        <f>E176+G176</f>
        <v>933203</v>
      </c>
      <c r="J176" s="25">
        <f>I176/D176</f>
        <v>77766.916666666672</v>
      </c>
      <c r="K176" s="21">
        <v>12</v>
      </c>
      <c r="L176" s="20">
        <v>890562</v>
      </c>
      <c r="M176" s="20">
        <f>L176/K176</f>
        <v>74213.5</v>
      </c>
      <c r="N176" s="20">
        <v>46223</v>
      </c>
      <c r="O176" s="20">
        <f>N176/K176</f>
        <v>3851.9166666666665</v>
      </c>
      <c r="P176" s="20">
        <f>L176+N176</f>
        <v>936785</v>
      </c>
      <c r="Q176" s="22">
        <f>P176/K176</f>
        <v>78065.416666666672</v>
      </c>
      <c r="R176" s="23">
        <f>(Q176-J176)/J176</f>
        <v>3.8383931470430334E-3</v>
      </c>
    </row>
    <row r="177" spans="1:18" x14ac:dyDescent="0.25">
      <c r="A177" s="7" t="s">
        <v>444</v>
      </c>
      <c r="B177" s="15" t="s">
        <v>430</v>
      </c>
      <c r="C177" s="15" t="s">
        <v>127</v>
      </c>
      <c r="D177" s="24">
        <v>1.5</v>
      </c>
      <c r="E177" s="20">
        <v>102449</v>
      </c>
      <c r="F177" s="25">
        <f>E177/D177</f>
        <v>68299.333333333328</v>
      </c>
      <c r="G177" s="25">
        <v>10438</v>
      </c>
      <c r="H177" s="19">
        <f>G177/D177</f>
        <v>6958.666666666667</v>
      </c>
      <c r="I177" s="20">
        <f>E177+G177</f>
        <v>112887</v>
      </c>
      <c r="J177" s="25">
        <f>I177/D177</f>
        <v>75258</v>
      </c>
      <c r="K177" s="21">
        <v>1.5</v>
      </c>
      <c r="L177" s="20">
        <v>107715</v>
      </c>
      <c r="M177" s="20">
        <f>L177/K177</f>
        <v>71810</v>
      </c>
      <c r="N177" s="20">
        <v>10556</v>
      </c>
      <c r="O177" s="20">
        <f>N177/K177</f>
        <v>7037.333333333333</v>
      </c>
      <c r="P177" s="20">
        <f>L177+N177</f>
        <v>118271</v>
      </c>
      <c r="Q177" s="22">
        <f>P177/K177</f>
        <v>78847.333333333328</v>
      </c>
      <c r="R177" s="23">
        <f>(Q177-J177)/J177</f>
        <v>4.7693711410525502E-2</v>
      </c>
    </row>
    <row r="178" spans="1:18" x14ac:dyDescent="0.25">
      <c r="A178" s="7" t="s">
        <v>445</v>
      </c>
      <c r="B178" s="15" t="s">
        <v>76</v>
      </c>
      <c r="C178" s="15" t="s">
        <v>446</v>
      </c>
      <c r="D178" s="24">
        <v>10</v>
      </c>
      <c r="E178" s="20">
        <v>932453</v>
      </c>
      <c r="F178" s="25">
        <f>E178/D178</f>
        <v>93245.3</v>
      </c>
      <c r="G178" s="25">
        <v>40296</v>
      </c>
      <c r="H178" s="19">
        <f>G178/D178</f>
        <v>4029.6</v>
      </c>
      <c r="I178" s="20">
        <f>E178+G178</f>
        <v>972749</v>
      </c>
      <c r="J178" s="25">
        <f>I178/D178</f>
        <v>97274.9</v>
      </c>
      <c r="K178" s="21">
        <v>10</v>
      </c>
      <c r="L178" s="20">
        <v>950174</v>
      </c>
      <c r="M178" s="20">
        <f>L178/K178</f>
        <v>95017.4</v>
      </c>
      <c r="N178" s="20">
        <v>40296</v>
      </c>
      <c r="O178" s="20">
        <f>N178/K178</f>
        <v>4029.6</v>
      </c>
      <c r="P178" s="20">
        <f>L178+N178</f>
        <v>990470</v>
      </c>
      <c r="Q178" s="22">
        <f>P178/K178</f>
        <v>99047</v>
      </c>
      <c r="R178" s="23">
        <f>(Q178-J178)/J178</f>
        <v>1.8217443554298239E-2</v>
      </c>
    </row>
    <row r="179" spans="1:18" x14ac:dyDescent="0.25">
      <c r="A179" s="7" t="s">
        <v>447</v>
      </c>
      <c r="B179" s="15" t="s">
        <v>448</v>
      </c>
      <c r="C179" s="15" t="s">
        <v>449</v>
      </c>
      <c r="D179" s="24">
        <v>1.5</v>
      </c>
      <c r="E179" s="20">
        <v>100829</v>
      </c>
      <c r="F179" s="25">
        <f>E179/D179</f>
        <v>67219.333333333328</v>
      </c>
      <c r="G179" s="25">
        <v>16898</v>
      </c>
      <c r="H179" s="19">
        <f>G179/D179</f>
        <v>11265.333333333334</v>
      </c>
      <c r="I179" s="20">
        <f>E179+G179</f>
        <v>117727</v>
      </c>
      <c r="J179" s="25">
        <f>I179/D179</f>
        <v>78484.666666666672</v>
      </c>
      <c r="K179" s="21">
        <v>1.5</v>
      </c>
      <c r="L179" s="20">
        <v>105556</v>
      </c>
      <c r="M179" s="20">
        <f>L179/K179</f>
        <v>70370.666666666672</v>
      </c>
      <c r="N179" s="20">
        <v>16254</v>
      </c>
      <c r="O179" s="20">
        <f>N179/K179</f>
        <v>10836</v>
      </c>
      <c r="P179" s="20">
        <f>L179+N179</f>
        <v>121810</v>
      </c>
      <c r="Q179" s="22">
        <f>P179/K179</f>
        <v>81206.666666666672</v>
      </c>
      <c r="R179" s="23">
        <f>(Q179-J179)/J179</f>
        <v>3.4681933626101065E-2</v>
      </c>
    </row>
    <row r="180" spans="1:18" x14ac:dyDescent="0.25">
      <c r="A180" s="7" t="s">
        <v>450</v>
      </c>
      <c r="B180" s="15" t="s">
        <v>451</v>
      </c>
      <c r="C180" s="15" t="s">
        <v>452</v>
      </c>
      <c r="D180" s="24">
        <v>1.3</v>
      </c>
      <c r="E180" s="20">
        <v>99350</v>
      </c>
      <c r="F180" s="25">
        <f>E180/D180</f>
        <v>76423.076923076922</v>
      </c>
      <c r="G180" s="25">
        <v>8676</v>
      </c>
      <c r="H180" s="19">
        <f>G180/D180</f>
        <v>6673.8461538461534</v>
      </c>
      <c r="I180" s="20">
        <f>E180+G180</f>
        <v>108026</v>
      </c>
      <c r="J180" s="25">
        <f>I180/D180</f>
        <v>83096.923076923078</v>
      </c>
      <c r="K180" s="21">
        <v>2</v>
      </c>
      <c r="L180" s="20">
        <v>151210</v>
      </c>
      <c r="M180" s="20">
        <f>L180/K180</f>
        <v>75605</v>
      </c>
      <c r="N180" s="20">
        <v>10476</v>
      </c>
      <c r="O180" s="20">
        <f>N180/K180</f>
        <v>5238</v>
      </c>
      <c r="P180" s="20">
        <f>L180+N180</f>
        <v>161686</v>
      </c>
      <c r="Q180" s="22">
        <f>P180/K180</f>
        <v>80843</v>
      </c>
      <c r="R180" s="23">
        <f>(Q180-J180)/J180</f>
        <v>-2.7124025697517276E-2</v>
      </c>
    </row>
    <row r="181" spans="1:18" x14ac:dyDescent="0.25">
      <c r="A181" s="7" t="s">
        <v>453</v>
      </c>
      <c r="B181" s="15" t="s">
        <v>454</v>
      </c>
      <c r="C181" s="15" t="s">
        <v>454</v>
      </c>
      <c r="D181" s="24">
        <v>2</v>
      </c>
      <c r="E181" s="20">
        <v>137180</v>
      </c>
      <c r="F181" s="25">
        <f>E181/D181</f>
        <v>68590</v>
      </c>
      <c r="G181" s="25">
        <v>9480</v>
      </c>
      <c r="H181" s="19">
        <f>G181/D181</f>
        <v>4740</v>
      </c>
      <c r="I181" s="20">
        <f>E181+G181</f>
        <v>146660</v>
      </c>
      <c r="J181" s="25">
        <f>I181/D181</f>
        <v>73330</v>
      </c>
      <c r="K181" s="21">
        <v>2</v>
      </c>
      <c r="L181" s="20">
        <v>140000</v>
      </c>
      <c r="M181" s="20">
        <f>L181/K181</f>
        <v>70000</v>
      </c>
      <c r="N181" s="20">
        <v>9600</v>
      </c>
      <c r="O181" s="20">
        <f>N181/K181</f>
        <v>4800</v>
      </c>
      <c r="P181" s="20">
        <f>L181+N181</f>
        <v>149600</v>
      </c>
      <c r="Q181" s="22">
        <f>P181/K181</f>
        <v>74800</v>
      </c>
      <c r="R181" s="23">
        <f>(Q181-J181)/J181</f>
        <v>2.0046365743897451E-2</v>
      </c>
    </row>
    <row r="182" spans="1:18" x14ac:dyDescent="0.25">
      <c r="A182" s="7" t="s">
        <v>455</v>
      </c>
      <c r="B182" s="15" t="s">
        <v>448</v>
      </c>
      <c r="C182" s="15" t="s">
        <v>456</v>
      </c>
      <c r="D182" s="24">
        <v>2</v>
      </c>
      <c r="E182" s="20">
        <v>148700</v>
      </c>
      <c r="F182" s="25">
        <f>E182/D182</f>
        <v>74350</v>
      </c>
      <c r="G182" s="25">
        <v>9508</v>
      </c>
      <c r="H182" s="19">
        <f>G182/D182</f>
        <v>4754</v>
      </c>
      <c r="I182" s="20">
        <f>E182+G182</f>
        <v>158208</v>
      </c>
      <c r="J182" s="25">
        <f>I182/D182</f>
        <v>79104</v>
      </c>
      <c r="K182" s="21">
        <v>2</v>
      </c>
      <c r="L182" s="20">
        <v>149996</v>
      </c>
      <c r="M182" s="20">
        <f>L182/K182</f>
        <v>74998</v>
      </c>
      <c r="N182" s="20">
        <v>8748</v>
      </c>
      <c r="O182" s="20">
        <f>N182/K182</f>
        <v>4374</v>
      </c>
      <c r="P182" s="20">
        <f>L182+N182</f>
        <v>158744</v>
      </c>
      <c r="Q182" s="22">
        <f>P182/K182</f>
        <v>79372</v>
      </c>
      <c r="R182" s="23">
        <f>(Q182-J182)/J182</f>
        <v>3.3879449838187703E-3</v>
      </c>
    </row>
    <row r="183" spans="1:18" x14ac:dyDescent="0.25">
      <c r="A183" s="7" t="s">
        <v>457</v>
      </c>
      <c r="B183" s="15" t="s">
        <v>448</v>
      </c>
      <c r="C183" s="15" t="s">
        <v>458</v>
      </c>
      <c r="D183" s="24">
        <v>1</v>
      </c>
      <c r="E183" s="20">
        <v>50000</v>
      </c>
      <c r="F183" s="25">
        <f>E183/D183</f>
        <v>50000</v>
      </c>
      <c r="G183" s="25">
        <v>5825</v>
      </c>
      <c r="H183" s="19">
        <f>G183/D183</f>
        <v>5825</v>
      </c>
      <c r="I183" s="20">
        <f>E183+G183</f>
        <v>55825</v>
      </c>
      <c r="J183" s="25">
        <f>I183/D183</f>
        <v>55825</v>
      </c>
      <c r="K183" s="21">
        <v>1</v>
      </c>
      <c r="L183" s="20">
        <v>54000</v>
      </c>
      <c r="M183" s="20">
        <f>L183/K183</f>
        <v>54000</v>
      </c>
      <c r="N183" s="20">
        <v>7567</v>
      </c>
      <c r="O183" s="20">
        <f>N183/K183</f>
        <v>7567</v>
      </c>
      <c r="P183" s="20">
        <f>L183+N183</f>
        <v>61567</v>
      </c>
      <c r="Q183" s="22">
        <f>P183/K183</f>
        <v>61567</v>
      </c>
      <c r="R183" s="23">
        <f>(Q183-J183)/J183</f>
        <v>0.10285714285714286</v>
      </c>
    </row>
    <row r="184" spans="1:18" x14ac:dyDescent="0.25">
      <c r="A184" s="7" t="s">
        <v>459</v>
      </c>
      <c r="B184" s="15" t="s">
        <v>460</v>
      </c>
      <c r="C184" s="15" t="s">
        <v>461</v>
      </c>
      <c r="D184" s="24">
        <v>2</v>
      </c>
      <c r="E184" s="20">
        <v>133566</v>
      </c>
      <c r="F184" s="25">
        <f>E184/D184</f>
        <v>66783</v>
      </c>
      <c r="G184" s="25">
        <v>27804</v>
      </c>
      <c r="H184" s="19">
        <f>G184/D184</f>
        <v>13902</v>
      </c>
      <c r="I184" s="20">
        <f>E184+G184</f>
        <v>161370</v>
      </c>
      <c r="J184" s="25">
        <f>I184/D184</f>
        <v>80685</v>
      </c>
      <c r="K184" s="21">
        <v>2</v>
      </c>
      <c r="L184" s="20">
        <v>133566</v>
      </c>
      <c r="M184" s="20">
        <f>L184/K184</f>
        <v>66783</v>
      </c>
      <c r="N184" s="20">
        <v>27966</v>
      </c>
      <c r="O184" s="20">
        <f>N184/K184</f>
        <v>13983</v>
      </c>
      <c r="P184" s="20">
        <f>L184+N184</f>
        <v>161532</v>
      </c>
      <c r="Q184" s="22">
        <f>P184/K184</f>
        <v>80766</v>
      </c>
      <c r="R184" s="23">
        <f>(Q184-J184)/J184</f>
        <v>1.003904071388734E-3</v>
      </c>
    </row>
    <row r="185" spans="1:18" x14ac:dyDescent="0.25">
      <c r="A185" s="7" t="s">
        <v>462</v>
      </c>
      <c r="B185" s="15" t="s">
        <v>463</v>
      </c>
      <c r="C185" s="15" t="s">
        <v>464</v>
      </c>
      <c r="D185" s="24">
        <v>2</v>
      </c>
      <c r="E185" s="20">
        <v>141365</v>
      </c>
      <c r="F185" s="25">
        <f>E185/D185</f>
        <v>70682.5</v>
      </c>
      <c r="G185" s="27">
        <v>0</v>
      </c>
      <c r="H185" s="28">
        <f>G185/D185</f>
        <v>0</v>
      </c>
      <c r="I185" s="20">
        <f>E185+G185</f>
        <v>141365</v>
      </c>
      <c r="J185" s="25">
        <f>I185/D185</f>
        <v>70682.5</v>
      </c>
      <c r="K185" s="21">
        <v>1.5</v>
      </c>
      <c r="L185" s="20">
        <v>111400</v>
      </c>
      <c r="M185" s="20">
        <f>L185/K185</f>
        <v>74266.666666666672</v>
      </c>
      <c r="N185" s="20">
        <v>4800</v>
      </c>
      <c r="O185" s="20">
        <f>N185/K185</f>
        <v>3200</v>
      </c>
      <c r="P185" s="20">
        <f>L185+N185</f>
        <v>116200</v>
      </c>
      <c r="Q185" s="22">
        <f>P185/K185</f>
        <v>77466.666666666672</v>
      </c>
      <c r="R185" s="23">
        <f>(Q185-J185)/J185</f>
        <v>9.5980853346537984E-2</v>
      </c>
    </row>
    <row r="186" spans="1:18" x14ac:dyDescent="0.25">
      <c r="A186" s="7" t="s">
        <v>465</v>
      </c>
      <c r="B186" s="15" t="s">
        <v>76</v>
      </c>
      <c r="C186" s="15" t="s">
        <v>466</v>
      </c>
      <c r="D186" s="24">
        <v>4</v>
      </c>
      <c r="E186" s="20">
        <v>286560</v>
      </c>
      <c r="F186" s="25">
        <f>E186/D186</f>
        <v>71640</v>
      </c>
      <c r="G186" s="25">
        <v>18960</v>
      </c>
      <c r="H186" s="19">
        <f>G186/D186</f>
        <v>4740</v>
      </c>
      <c r="I186" s="20">
        <f>E186+G186</f>
        <v>305520</v>
      </c>
      <c r="J186" s="25">
        <f>I186/D186</f>
        <v>76380</v>
      </c>
      <c r="K186" s="21">
        <v>4</v>
      </c>
      <c r="L186" s="20">
        <v>291575</v>
      </c>
      <c r="M186" s="20">
        <f>L186/K186</f>
        <v>72893.75</v>
      </c>
      <c r="N186" s="20">
        <v>18960</v>
      </c>
      <c r="O186" s="20">
        <f>N186/K186</f>
        <v>4740</v>
      </c>
      <c r="P186" s="20">
        <f>L186+N186</f>
        <v>310535</v>
      </c>
      <c r="Q186" s="22">
        <f>P186/K186</f>
        <v>77633.75</v>
      </c>
      <c r="R186" s="23">
        <f>(Q186-J186)/J186</f>
        <v>1.6414637339617701E-2</v>
      </c>
    </row>
    <row r="187" spans="1:18" x14ac:dyDescent="0.25">
      <c r="A187" s="7" t="s">
        <v>467</v>
      </c>
      <c r="B187" s="15" t="s">
        <v>468</v>
      </c>
      <c r="C187" s="15" t="s">
        <v>469</v>
      </c>
      <c r="D187" s="24">
        <v>1.2999999523162842</v>
      </c>
      <c r="E187" s="20">
        <v>109778</v>
      </c>
      <c r="F187" s="25">
        <f>E187/D187</f>
        <v>84444.618482025529</v>
      </c>
      <c r="G187" s="25">
        <v>8404</v>
      </c>
      <c r="H187" s="19">
        <f>G187/D187</f>
        <v>6464.6156217360722</v>
      </c>
      <c r="I187" s="20">
        <f>E187+G187</f>
        <v>118182</v>
      </c>
      <c r="J187" s="25">
        <f>I187/D187</f>
        <v>90909.234103761599</v>
      </c>
      <c r="K187" s="21">
        <v>1.2999999523162842</v>
      </c>
      <c r="L187" s="20">
        <v>109778</v>
      </c>
      <c r="M187" s="20">
        <f>L187/K187</f>
        <v>84444.618482025529</v>
      </c>
      <c r="N187" s="20">
        <v>8926</v>
      </c>
      <c r="O187" s="20">
        <f>N187/K187</f>
        <v>6866.1540980028776</v>
      </c>
      <c r="P187" s="20">
        <f>L187+N187</f>
        <v>118704</v>
      </c>
      <c r="Q187" s="22">
        <f>P187/K187</f>
        <v>91310.77258002841</v>
      </c>
      <c r="R187" s="23">
        <f>(Q187-J187)/J187</f>
        <v>4.416916281667323E-3</v>
      </c>
    </row>
    <row r="188" spans="1:18" x14ac:dyDescent="0.25">
      <c r="A188" s="7" t="s">
        <v>470</v>
      </c>
      <c r="B188" s="15" t="s">
        <v>76</v>
      </c>
      <c r="C188" s="15" t="s">
        <v>471</v>
      </c>
      <c r="D188" s="24">
        <v>3</v>
      </c>
      <c r="E188" s="20">
        <v>237190</v>
      </c>
      <c r="F188" s="25">
        <f>E188/D188</f>
        <v>79063.333333333328</v>
      </c>
      <c r="G188" s="25">
        <v>14436</v>
      </c>
      <c r="H188" s="19">
        <f>G188/D188</f>
        <v>4812</v>
      </c>
      <c r="I188" s="20">
        <f>E188+G188</f>
        <v>251626</v>
      </c>
      <c r="J188" s="25">
        <f>I188/D188</f>
        <v>83875.333333333328</v>
      </c>
      <c r="K188" s="21">
        <v>3</v>
      </c>
      <c r="L188" s="20">
        <v>237925</v>
      </c>
      <c r="M188" s="20">
        <f>L188/K188</f>
        <v>79308.333333333328</v>
      </c>
      <c r="N188" s="20">
        <v>15073</v>
      </c>
      <c r="O188" s="20">
        <f>N188/K188</f>
        <v>5024.333333333333</v>
      </c>
      <c r="P188" s="20">
        <f>L188+N188</f>
        <v>252998</v>
      </c>
      <c r="Q188" s="22">
        <f>P188/K188</f>
        <v>84332.666666666672</v>
      </c>
      <c r="R188" s="23">
        <f>(Q188-J188)/J188</f>
        <v>5.4525367012948946E-3</v>
      </c>
    </row>
    <row r="189" spans="1:18" x14ac:dyDescent="0.25">
      <c r="A189" s="7" t="s">
        <v>472</v>
      </c>
      <c r="B189" s="15" t="s">
        <v>473</v>
      </c>
      <c r="C189" s="15" t="s">
        <v>474</v>
      </c>
      <c r="D189" s="24">
        <v>0.5</v>
      </c>
      <c r="E189" s="20">
        <v>49440</v>
      </c>
      <c r="F189" s="25">
        <f>E189/D189</f>
        <v>98880</v>
      </c>
      <c r="G189" s="25">
        <v>5908</v>
      </c>
      <c r="H189" s="19">
        <f>G189/D189</f>
        <v>11816</v>
      </c>
      <c r="I189" s="20">
        <f>E189+G189</f>
        <v>55348</v>
      </c>
      <c r="J189" s="25">
        <f>I189/D189</f>
        <v>110696</v>
      </c>
      <c r="K189" s="21">
        <v>0.5</v>
      </c>
      <c r="L189" s="20">
        <v>40500</v>
      </c>
      <c r="M189" s="20">
        <f>L189/K189</f>
        <v>81000</v>
      </c>
      <c r="N189" s="20">
        <v>6617</v>
      </c>
      <c r="O189" s="20">
        <f>N189/K189</f>
        <v>13234</v>
      </c>
      <c r="P189" s="20">
        <f>L189+N189</f>
        <v>47117</v>
      </c>
      <c r="Q189" s="22">
        <f>P189/K189</f>
        <v>94234</v>
      </c>
      <c r="R189" s="23">
        <f>(Q189-J189)/J189</f>
        <v>-0.14871359398713593</v>
      </c>
    </row>
    <row r="190" spans="1:18" x14ac:dyDescent="0.25">
      <c r="A190" s="7" t="s">
        <v>475</v>
      </c>
      <c r="B190" s="15" t="s">
        <v>473</v>
      </c>
      <c r="C190" s="15" t="s">
        <v>476</v>
      </c>
      <c r="D190" s="24">
        <v>2</v>
      </c>
      <c r="E190" s="20">
        <v>130885</v>
      </c>
      <c r="F190" s="25">
        <f>E190/D190</f>
        <v>65442.5</v>
      </c>
      <c r="G190" s="25">
        <v>14604</v>
      </c>
      <c r="H190" s="19">
        <f>G190/D190</f>
        <v>7302</v>
      </c>
      <c r="I190" s="20">
        <f>E190+G190</f>
        <v>145489</v>
      </c>
      <c r="J190" s="25">
        <f>I190/D190</f>
        <v>72744.5</v>
      </c>
      <c r="K190" s="21">
        <v>2</v>
      </c>
      <c r="L190" s="20">
        <v>131279</v>
      </c>
      <c r="M190" s="20">
        <f>L190/K190</f>
        <v>65639.5</v>
      </c>
      <c r="N190" s="20">
        <v>14604</v>
      </c>
      <c r="O190" s="20">
        <f>N190/K190</f>
        <v>7302</v>
      </c>
      <c r="P190" s="20">
        <f>L190+N190</f>
        <v>145883</v>
      </c>
      <c r="Q190" s="22">
        <f>P190/K190</f>
        <v>72941.5</v>
      </c>
      <c r="R190" s="23">
        <f>(Q190-J190)/J190</f>
        <v>2.708108516795084E-3</v>
      </c>
    </row>
    <row r="191" spans="1:18" x14ac:dyDescent="0.25">
      <c r="A191" s="7" t="s">
        <v>477</v>
      </c>
      <c r="B191" s="15" t="s">
        <v>478</v>
      </c>
      <c r="C191" s="15" t="s">
        <v>479</v>
      </c>
      <c r="D191" s="24">
        <v>1</v>
      </c>
      <c r="E191" s="20">
        <v>64389</v>
      </c>
      <c r="F191" s="25">
        <f>E191/D191</f>
        <v>64389</v>
      </c>
      <c r="G191" s="25">
        <v>4774</v>
      </c>
      <c r="H191" s="19">
        <f>G191/D191</f>
        <v>4774</v>
      </c>
      <c r="I191" s="20">
        <f>E191+G191</f>
        <v>69163</v>
      </c>
      <c r="J191" s="25">
        <f>I191/D191</f>
        <v>69163</v>
      </c>
      <c r="K191" s="21">
        <v>0.4</v>
      </c>
      <c r="L191" s="20">
        <v>30120</v>
      </c>
      <c r="M191" s="20">
        <f>L191/K191</f>
        <v>75300</v>
      </c>
      <c r="N191" s="20">
        <v>6731</v>
      </c>
      <c r="O191" s="20">
        <f>N191/K191</f>
        <v>16827.5</v>
      </c>
      <c r="P191" s="20">
        <f>L191+N191</f>
        <v>36851</v>
      </c>
      <c r="Q191" s="22">
        <f>P191/K191</f>
        <v>92127.5</v>
      </c>
      <c r="R191" s="23">
        <f>(Q191-J191)/J191</f>
        <v>0.33203446929716757</v>
      </c>
    </row>
    <row r="192" spans="1:18" x14ac:dyDescent="0.25">
      <c r="A192" s="7" t="s">
        <v>480</v>
      </c>
      <c r="B192" s="15" t="s">
        <v>481</v>
      </c>
      <c r="C192" s="15" t="s">
        <v>482</v>
      </c>
      <c r="D192" s="24">
        <v>3.7999999523162842</v>
      </c>
      <c r="E192" s="20">
        <v>260278</v>
      </c>
      <c r="F192" s="25">
        <f>E192/D192</f>
        <v>68494.211385804869</v>
      </c>
      <c r="G192" s="25">
        <v>19654</v>
      </c>
      <c r="H192" s="19">
        <f>G192/D192</f>
        <v>5172.1053280592632</v>
      </c>
      <c r="I192" s="20">
        <f>E192+G192</f>
        <v>279932</v>
      </c>
      <c r="J192" s="25">
        <f>I192/D192</f>
        <v>73666.316713864129</v>
      </c>
      <c r="K192" s="21">
        <v>3.7999999523162842</v>
      </c>
      <c r="L192" s="20">
        <v>265095</v>
      </c>
      <c r="M192" s="20">
        <f>L192/K192</f>
        <v>69761.842980658927</v>
      </c>
      <c r="N192" s="20">
        <v>22267</v>
      </c>
      <c r="O192" s="20">
        <f>N192/K192</f>
        <v>5859.7369156352706</v>
      </c>
      <c r="P192" s="20">
        <f>L192+N192</f>
        <v>287362</v>
      </c>
      <c r="Q192" s="22">
        <f>P192/K192</f>
        <v>75621.579896294192</v>
      </c>
      <c r="R192" s="23">
        <f>(Q192-J192)/J192</f>
        <v>2.6542160238915251E-2</v>
      </c>
    </row>
    <row r="193" spans="1:18" x14ac:dyDescent="0.25">
      <c r="A193" s="7" t="s">
        <v>483</v>
      </c>
      <c r="B193" s="15" t="s">
        <v>424</v>
      </c>
      <c r="C193" s="15" t="s">
        <v>484</v>
      </c>
      <c r="D193" s="24">
        <v>0.80000001192092896</v>
      </c>
      <c r="E193" s="20">
        <v>23186</v>
      </c>
      <c r="F193" s="25">
        <f>E193/D193</f>
        <v>28982.499568127103</v>
      </c>
      <c r="G193" s="25">
        <v>7104</v>
      </c>
      <c r="H193" s="19">
        <f>G193/D193</f>
        <v>8879.9998676776904</v>
      </c>
      <c r="I193" s="20">
        <f>E193+G193</f>
        <v>30290</v>
      </c>
      <c r="J193" s="25">
        <f>I193/D193</f>
        <v>37862.499435804792</v>
      </c>
      <c r="K193" s="21">
        <v>0.80000001192092896</v>
      </c>
      <c r="L193" s="20">
        <v>24517</v>
      </c>
      <c r="M193" s="20">
        <f>L193/K193</f>
        <v>30646.249543335296</v>
      </c>
      <c r="N193" s="20">
        <v>8102</v>
      </c>
      <c r="O193" s="20">
        <f>N193/K193</f>
        <v>10127.499849088492</v>
      </c>
      <c r="P193" s="20">
        <f>L193+N193</f>
        <v>32619</v>
      </c>
      <c r="Q193" s="22">
        <f>P193/K193</f>
        <v>40773.749392423786</v>
      </c>
      <c r="R193" s="23">
        <f>(Q193-J193)/J193</f>
        <v>7.6890062726972588E-2</v>
      </c>
    </row>
    <row r="194" spans="1:18" x14ac:dyDescent="0.25">
      <c r="A194" s="7" t="s">
        <v>485</v>
      </c>
      <c r="B194" s="15" t="s">
        <v>76</v>
      </c>
      <c r="C194" s="15" t="s">
        <v>486</v>
      </c>
      <c r="D194" s="24">
        <v>6</v>
      </c>
      <c r="E194" s="20">
        <v>407869</v>
      </c>
      <c r="F194" s="25">
        <f>E194/D194</f>
        <v>67978.166666666672</v>
      </c>
      <c r="G194" s="25">
        <v>51938</v>
      </c>
      <c r="H194" s="19">
        <f>G194/D194</f>
        <v>8656.3333333333339</v>
      </c>
      <c r="I194" s="20">
        <f>E194+G194</f>
        <v>459807</v>
      </c>
      <c r="J194" s="25">
        <f>I194/D194</f>
        <v>76634.5</v>
      </c>
      <c r="K194" s="21">
        <v>6</v>
      </c>
      <c r="L194" s="20">
        <v>429332</v>
      </c>
      <c r="M194" s="20">
        <f>L194/K194</f>
        <v>71555.333333333328</v>
      </c>
      <c r="N194" s="20">
        <v>61764</v>
      </c>
      <c r="O194" s="20">
        <f>N194/K194</f>
        <v>10294</v>
      </c>
      <c r="P194" s="20">
        <f>L194+N194</f>
        <v>491096</v>
      </c>
      <c r="Q194" s="22">
        <f>P194/K194</f>
        <v>81849.333333333328</v>
      </c>
      <c r="R194" s="23">
        <f>(Q194-J194)/J194</f>
        <v>6.8048115839906678E-2</v>
      </c>
    </row>
    <row r="195" spans="1:18" x14ac:dyDescent="0.25">
      <c r="A195" s="7" t="s">
        <v>487</v>
      </c>
      <c r="B195" s="15" t="s">
        <v>468</v>
      </c>
      <c r="C195" s="15" t="s">
        <v>488</v>
      </c>
      <c r="D195" s="24">
        <v>1</v>
      </c>
      <c r="E195" s="20">
        <v>63362</v>
      </c>
      <c r="F195" s="25">
        <f>E195/D195</f>
        <v>63362</v>
      </c>
      <c r="G195" s="25">
        <v>4500</v>
      </c>
      <c r="H195" s="19">
        <f>G195/D195</f>
        <v>4500</v>
      </c>
      <c r="I195" s="20">
        <f>E195+G195</f>
        <v>67862</v>
      </c>
      <c r="J195" s="25">
        <f>I195/D195</f>
        <v>67862</v>
      </c>
      <c r="K195" s="21">
        <v>1.1000000238418579</v>
      </c>
      <c r="L195" s="20">
        <v>107396</v>
      </c>
      <c r="M195" s="20">
        <f>L195/K195</f>
        <v>97632.725156594941</v>
      </c>
      <c r="N195" s="20">
        <v>5654</v>
      </c>
      <c r="O195" s="20">
        <f>N195/K195</f>
        <v>5139.9998885935029</v>
      </c>
      <c r="P195" s="20">
        <f>L195+N195</f>
        <v>113050</v>
      </c>
      <c r="Q195" s="22">
        <f>P195/K195</f>
        <v>102772.72504518845</v>
      </c>
      <c r="R195" s="23">
        <f>(Q195-J195)/J195</f>
        <v>0.51443701991082558</v>
      </c>
    </row>
    <row r="196" spans="1:18" x14ac:dyDescent="0.25">
      <c r="A196" s="7" t="s">
        <v>489</v>
      </c>
      <c r="B196" s="15" t="s">
        <v>165</v>
      </c>
      <c r="C196" s="15" t="s">
        <v>490</v>
      </c>
      <c r="D196" s="24">
        <v>3</v>
      </c>
      <c r="E196" s="20">
        <v>241602</v>
      </c>
      <c r="F196" s="25">
        <f>E196/D196</f>
        <v>80534</v>
      </c>
      <c r="G196" s="25">
        <v>19260</v>
      </c>
      <c r="H196" s="19">
        <f>G196/D196</f>
        <v>6420</v>
      </c>
      <c r="I196" s="20">
        <f>E196+G196</f>
        <v>260862</v>
      </c>
      <c r="J196" s="25">
        <f>I196/D196</f>
        <v>86954</v>
      </c>
      <c r="K196" s="21">
        <v>3</v>
      </c>
      <c r="L196" s="20">
        <v>245589</v>
      </c>
      <c r="M196" s="20">
        <f>L196/K196</f>
        <v>81863</v>
      </c>
      <c r="N196" s="20">
        <v>19598</v>
      </c>
      <c r="O196" s="20">
        <f>N196/K196</f>
        <v>6532.666666666667</v>
      </c>
      <c r="P196" s="20">
        <f>L196+N196</f>
        <v>265187</v>
      </c>
      <c r="Q196" s="22">
        <f>P196/K196</f>
        <v>88395.666666666672</v>
      </c>
      <c r="R196" s="23">
        <f>(Q196-J196)/J196</f>
        <v>1.657964747644354E-2</v>
      </c>
    </row>
    <row r="197" spans="1:18" x14ac:dyDescent="0.25">
      <c r="A197" s="7" t="s">
        <v>491</v>
      </c>
      <c r="B197" s="15" t="s">
        <v>424</v>
      </c>
      <c r="C197" s="15" t="s">
        <v>492</v>
      </c>
      <c r="D197" s="24">
        <v>4</v>
      </c>
      <c r="E197" s="20">
        <v>280048</v>
      </c>
      <c r="F197" s="25">
        <f>E197/D197</f>
        <v>70012</v>
      </c>
      <c r="G197" s="25">
        <v>18720</v>
      </c>
      <c r="H197" s="19">
        <f>G197/D197</f>
        <v>4680</v>
      </c>
      <c r="I197" s="20">
        <f>E197+G197</f>
        <v>298768</v>
      </c>
      <c r="J197" s="25">
        <f>I197/D197</f>
        <v>74692</v>
      </c>
      <c r="K197" s="21">
        <v>4</v>
      </c>
      <c r="L197" s="20">
        <v>297217</v>
      </c>
      <c r="M197" s="20">
        <f>L197/K197</f>
        <v>74304.25</v>
      </c>
      <c r="N197" s="20">
        <v>20256</v>
      </c>
      <c r="O197" s="20">
        <f>N197/K197</f>
        <v>5064</v>
      </c>
      <c r="P197" s="20">
        <f>L197+N197</f>
        <v>317473</v>
      </c>
      <c r="Q197" s="22">
        <f>P197/K197</f>
        <v>79368.25</v>
      </c>
      <c r="R197" s="23">
        <f>(Q197-J197)/J197</f>
        <v>6.2607106517431579E-2</v>
      </c>
    </row>
    <row r="198" spans="1:18" x14ac:dyDescent="0.25">
      <c r="A198" s="7" t="s">
        <v>493</v>
      </c>
      <c r="B198" s="15" t="s">
        <v>478</v>
      </c>
      <c r="C198" s="15" t="s">
        <v>494</v>
      </c>
      <c r="D198" s="24">
        <v>3</v>
      </c>
      <c r="E198" s="20">
        <v>221050</v>
      </c>
      <c r="F198" s="25">
        <f>E198/D198</f>
        <v>73683.333333333328</v>
      </c>
      <c r="G198" s="25">
        <v>22500</v>
      </c>
      <c r="H198" s="19">
        <f>G198/D198</f>
        <v>7500</v>
      </c>
      <c r="I198" s="20">
        <f>E198+G198</f>
        <v>243550</v>
      </c>
      <c r="J198" s="25">
        <f>I198/D198</f>
        <v>81183.333333333328</v>
      </c>
      <c r="K198" s="21">
        <v>3</v>
      </c>
      <c r="L198" s="20">
        <v>224367</v>
      </c>
      <c r="M198" s="20">
        <f>L198/K198</f>
        <v>74789</v>
      </c>
      <c r="N198" s="20">
        <v>22500</v>
      </c>
      <c r="O198" s="20">
        <f>N198/K198</f>
        <v>7500</v>
      </c>
      <c r="P198" s="20">
        <f>L198+N198</f>
        <v>246867</v>
      </c>
      <c r="Q198" s="22">
        <f>P198/K198</f>
        <v>82289</v>
      </c>
      <c r="R198" s="23">
        <f>(Q198-J198)/J198</f>
        <v>1.3619380004105994E-2</v>
      </c>
    </row>
    <row r="199" spans="1:18" x14ac:dyDescent="0.25">
      <c r="A199" s="7" t="s">
        <v>495</v>
      </c>
      <c r="B199" s="15" t="s">
        <v>473</v>
      </c>
      <c r="C199" s="15" t="s">
        <v>496</v>
      </c>
      <c r="D199" s="24">
        <v>3</v>
      </c>
      <c r="E199" s="20">
        <v>219504</v>
      </c>
      <c r="F199" s="25">
        <f>E199/D199</f>
        <v>73168</v>
      </c>
      <c r="G199" s="27">
        <v>0</v>
      </c>
      <c r="H199" s="28">
        <f>G199/D199</f>
        <v>0</v>
      </c>
      <c r="I199" s="20">
        <f>E199+G199</f>
        <v>219504</v>
      </c>
      <c r="J199" s="25">
        <f>I199/D199</f>
        <v>73168</v>
      </c>
      <c r="K199" s="21">
        <v>3</v>
      </c>
      <c r="L199" s="20">
        <v>223986</v>
      </c>
      <c r="M199" s="20">
        <f>L199/K199</f>
        <v>74662</v>
      </c>
      <c r="N199" s="26">
        <v>0</v>
      </c>
      <c r="O199" s="20">
        <f>N199/K199</f>
        <v>0</v>
      </c>
      <c r="P199" s="20">
        <f>L199+N199</f>
        <v>223986</v>
      </c>
      <c r="Q199" s="22">
        <f>P199/K199</f>
        <v>74662</v>
      </c>
      <c r="R199" s="23">
        <f>(Q199-J199)/J199</f>
        <v>2.0418762300459217E-2</v>
      </c>
    </row>
    <row r="200" spans="1:18" x14ac:dyDescent="0.25">
      <c r="A200" s="7" t="s">
        <v>497</v>
      </c>
      <c r="B200" s="15" t="s">
        <v>427</v>
      </c>
      <c r="C200" s="15" t="s">
        <v>498</v>
      </c>
      <c r="D200" s="24">
        <v>5</v>
      </c>
      <c r="E200" s="20">
        <v>393042</v>
      </c>
      <c r="F200" s="25">
        <f>E200/D200</f>
        <v>78608.399999999994</v>
      </c>
      <c r="G200" s="25">
        <v>24391</v>
      </c>
      <c r="H200" s="19">
        <f>G200/D200</f>
        <v>4878.2</v>
      </c>
      <c r="I200" s="20">
        <f>E200+G200</f>
        <v>417433</v>
      </c>
      <c r="J200" s="25">
        <f>I200/D200</f>
        <v>83486.600000000006</v>
      </c>
      <c r="K200" s="21">
        <v>5</v>
      </c>
      <c r="L200" s="20">
        <v>396076</v>
      </c>
      <c r="M200" s="20">
        <f>L200/K200</f>
        <v>79215.199999999997</v>
      </c>
      <c r="N200" s="20">
        <v>24391</v>
      </c>
      <c r="O200" s="20">
        <f>N200/K200</f>
        <v>4878.2</v>
      </c>
      <c r="P200" s="20">
        <f>L200+N200</f>
        <v>420467</v>
      </c>
      <c r="Q200" s="22">
        <f>P200/K200</f>
        <v>84093.4</v>
      </c>
      <c r="R200" s="23">
        <f>(Q200-J200)/J200</f>
        <v>7.2682322672139995E-3</v>
      </c>
    </row>
    <row r="201" spans="1:18" x14ac:dyDescent="0.25">
      <c r="A201" s="7" t="s">
        <v>499</v>
      </c>
      <c r="B201" s="15" t="s">
        <v>473</v>
      </c>
      <c r="C201" s="15" t="s">
        <v>500</v>
      </c>
      <c r="D201" s="24">
        <v>3</v>
      </c>
      <c r="E201" s="20">
        <v>217414</v>
      </c>
      <c r="F201" s="25">
        <f>E201/D201</f>
        <v>72471.333333333328</v>
      </c>
      <c r="G201" s="25">
        <v>30754</v>
      </c>
      <c r="H201" s="19">
        <f>G201/D201</f>
        <v>10251.333333333334</v>
      </c>
      <c r="I201" s="20">
        <f>E201+G201</f>
        <v>248168</v>
      </c>
      <c r="J201" s="25">
        <f>I201/D201</f>
        <v>82722.666666666672</v>
      </c>
      <c r="K201" s="21">
        <v>3</v>
      </c>
      <c r="L201" s="20">
        <v>199291</v>
      </c>
      <c r="M201" s="20">
        <f>L201/K201</f>
        <v>66430.333333333328</v>
      </c>
      <c r="N201" s="20">
        <v>36714</v>
      </c>
      <c r="O201" s="20">
        <f>N201/K201</f>
        <v>12238</v>
      </c>
      <c r="P201" s="20">
        <f>L201+N201</f>
        <v>236005</v>
      </c>
      <c r="Q201" s="22">
        <f>P201/K201</f>
        <v>78668.333333333328</v>
      </c>
      <c r="R201" s="23">
        <f>(Q201-J201)/J201</f>
        <v>-4.901115373456702E-2</v>
      </c>
    </row>
    <row r="202" spans="1:18" x14ac:dyDescent="0.25">
      <c r="A202" s="7" t="s">
        <v>501</v>
      </c>
      <c r="B202" s="15" t="s">
        <v>473</v>
      </c>
      <c r="C202" s="15" t="s">
        <v>502</v>
      </c>
      <c r="D202" s="24">
        <v>1.5</v>
      </c>
      <c r="E202" s="20">
        <v>105775</v>
      </c>
      <c r="F202" s="25">
        <f>E202/D202</f>
        <v>70516.666666666672</v>
      </c>
      <c r="G202" s="25">
        <v>6750</v>
      </c>
      <c r="H202" s="19">
        <f>G202/D202</f>
        <v>4500</v>
      </c>
      <c r="I202" s="20">
        <f>E202+G202</f>
        <v>112525</v>
      </c>
      <c r="J202" s="25">
        <f>I202/D202</f>
        <v>75016.666666666672</v>
      </c>
      <c r="K202" s="21">
        <v>1.5</v>
      </c>
      <c r="L202" s="20">
        <v>105775</v>
      </c>
      <c r="M202" s="20">
        <f>L202/K202</f>
        <v>70516.666666666672</v>
      </c>
      <c r="N202" s="20">
        <v>7020</v>
      </c>
      <c r="O202" s="20">
        <f>N202/K202</f>
        <v>4680</v>
      </c>
      <c r="P202" s="20">
        <f>L202+N202</f>
        <v>112795</v>
      </c>
      <c r="Q202" s="22">
        <f>P202/K202</f>
        <v>75196.666666666672</v>
      </c>
      <c r="R202" s="23">
        <f>(Q202-J202)/J202</f>
        <v>2.3994667851588536E-3</v>
      </c>
    </row>
    <row r="203" spans="1:18" x14ac:dyDescent="0.25">
      <c r="A203" s="7" t="s">
        <v>503</v>
      </c>
      <c r="B203" s="15" t="s">
        <v>504</v>
      </c>
      <c r="C203" s="15" t="s">
        <v>505</v>
      </c>
      <c r="D203" s="24">
        <v>1.4</v>
      </c>
      <c r="E203" s="20">
        <v>82184</v>
      </c>
      <c r="F203" s="25">
        <f>E203/D203</f>
        <v>58702.857142857145</v>
      </c>
      <c r="G203" s="25">
        <v>9485</v>
      </c>
      <c r="H203" s="19">
        <f>G203/D203</f>
        <v>6775</v>
      </c>
      <c r="I203" s="20">
        <f>E203+G203</f>
        <v>91669</v>
      </c>
      <c r="J203" s="25">
        <f>I203/D203</f>
        <v>65477.857142857145</v>
      </c>
      <c r="K203" s="21">
        <v>1.4</v>
      </c>
      <c r="L203" s="20">
        <v>83744</v>
      </c>
      <c r="M203" s="20">
        <f>L203/K203</f>
        <v>59817.142857142862</v>
      </c>
      <c r="N203" s="20">
        <v>9485</v>
      </c>
      <c r="O203" s="20">
        <f>N203/K203</f>
        <v>6775</v>
      </c>
      <c r="P203" s="20">
        <f>L203+N203</f>
        <v>93229</v>
      </c>
      <c r="Q203" s="22">
        <f>P203/K203</f>
        <v>66592.142857142855</v>
      </c>
      <c r="R203" s="23">
        <f>(Q203-J203)/J203</f>
        <v>1.7017748639125484E-2</v>
      </c>
    </row>
    <row r="204" spans="1:18" x14ac:dyDescent="0.25">
      <c r="A204" s="7" t="s">
        <v>506</v>
      </c>
      <c r="B204" s="15" t="s">
        <v>26</v>
      </c>
      <c r="C204" s="15" t="s">
        <v>507</v>
      </c>
      <c r="D204" s="24">
        <v>5</v>
      </c>
      <c r="E204" s="20">
        <v>391738</v>
      </c>
      <c r="F204" s="25">
        <f>E204/D204</f>
        <v>78347.600000000006</v>
      </c>
      <c r="G204" s="25">
        <v>22931</v>
      </c>
      <c r="H204" s="19">
        <f>G204/D204</f>
        <v>4586.2</v>
      </c>
      <c r="I204" s="20">
        <f>E204+G204</f>
        <v>414669</v>
      </c>
      <c r="J204" s="25">
        <f>I204/D204</f>
        <v>82933.8</v>
      </c>
      <c r="K204" s="21">
        <v>5</v>
      </c>
      <c r="L204" s="20">
        <v>403129</v>
      </c>
      <c r="M204" s="20">
        <f>L204/K204</f>
        <v>80625.8</v>
      </c>
      <c r="N204" s="20">
        <v>23891</v>
      </c>
      <c r="O204" s="20">
        <f>N204/K204</f>
        <v>4778.2</v>
      </c>
      <c r="P204" s="20">
        <f>L204+N204</f>
        <v>427020</v>
      </c>
      <c r="Q204" s="22">
        <f>P204/K204</f>
        <v>85404</v>
      </c>
      <c r="R204" s="23">
        <f>(Q204-J204)/J204</f>
        <v>2.9785202173299632E-2</v>
      </c>
    </row>
    <row r="205" spans="1:18" x14ac:dyDescent="0.25">
      <c r="A205" s="7" t="s">
        <v>508</v>
      </c>
      <c r="B205" s="15" t="s">
        <v>509</v>
      </c>
      <c r="C205" s="15" t="s">
        <v>510</v>
      </c>
      <c r="D205" s="24">
        <v>3</v>
      </c>
      <c r="E205" s="20">
        <v>244230</v>
      </c>
      <c r="F205" s="25">
        <f>E205/D205</f>
        <v>81410</v>
      </c>
      <c r="G205" s="25">
        <v>13226</v>
      </c>
      <c r="H205" s="19">
        <f>G205/D205</f>
        <v>4408.666666666667</v>
      </c>
      <c r="I205" s="20">
        <f>E205+G205</f>
        <v>257456</v>
      </c>
      <c r="J205" s="25">
        <f>I205/D205</f>
        <v>85818.666666666672</v>
      </c>
      <c r="K205" s="21">
        <v>3</v>
      </c>
      <c r="L205" s="20">
        <v>248401</v>
      </c>
      <c r="M205" s="20">
        <f>L205/K205</f>
        <v>82800.333333333328</v>
      </c>
      <c r="N205" s="20">
        <v>14749</v>
      </c>
      <c r="O205" s="20">
        <f>N205/K205</f>
        <v>4916.333333333333</v>
      </c>
      <c r="P205" s="20">
        <f>L205+N205</f>
        <v>263150</v>
      </c>
      <c r="Q205" s="22">
        <f>P205/K205</f>
        <v>87716.666666666672</v>
      </c>
      <c r="R205" s="23">
        <f>(Q205-J205)/J205</f>
        <v>2.2116400472313714E-2</v>
      </c>
    </row>
    <row r="206" spans="1:18" x14ac:dyDescent="0.25">
      <c r="A206" s="7" t="s">
        <v>511</v>
      </c>
      <c r="B206" s="15" t="s">
        <v>405</v>
      </c>
      <c r="C206" s="15" t="s">
        <v>512</v>
      </c>
      <c r="D206" s="24">
        <v>4</v>
      </c>
      <c r="E206" s="20">
        <v>357154</v>
      </c>
      <c r="F206" s="25">
        <f>E206/D206</f>
        <v>89288.5</v>
      </c>
      <c r="G206" s="25">
        <v>17340</v>
      </c>
      <c r="H206" s="19">
        <f>G206/D206</f>
        <v>4335</v>
      </c>
      <c r="I206" s="20">
        <f>E206+G206</f>
        <v>374494</v>
      </c>
      <c r="J206" s="25">
        <f>I206/D206</f>
        <v>93623.5</v>
      </c>
      <c r="K206" s="21">
        <v>4</v>
      </c>
      <c r="L206" s="20">
        <v>357154</v>
      </c>
      <c r="M206" s="20">
        <f>L206/K206</f>
        <v>89288.5</v>
      </c>
      <c r="N206" s="20">
        <v>17340</v>
      </c>
      <c r="O206" s="20">
        <f>N206/K206</f>
        <v>4335</v>
      </c>
      <c r="P206" s="20">
        <f>L206+N206</f>
        <v>374494</v>
      </c>
      <c r="Q206" s="22">
        <f>P206/K206</f>
        <v>93623.5</v>
      </c>
      <c r="R206" s="23">
        <f>(Q206-J206)/J206</f>
        <v>0</v>
      </c>
    </row>
    <row r="207" spans="1:18" x14ac:dyDescent="0.25">
      <c r="A207" s="7" t="s">
        <v>513</v>
      </c>
      <c r="B207" s="15" t="s">
        <v>514</v>
      </c>
      <c r="C207" s="15" t="s">
        <v>515</v>
      </c>
      <c r="D207" s="24">
        <v>3</v>
      </c>
      <c r="E207" s="20">
        <v>208254</v>
      </c>
      <c r="F207" s="25">
        <f>E207/D207</f>
        <v>69418</v>
      </c>
      <c r="G207" s="25">
        <v>10106</v>
      </c>
      <c r="H207" s="19">
        <f>G207/D207</f>
        <v>3368.6666666666665</v>
      </c>
      <c r="I207" s="20">
        <f>E207+G207</f>
        <v>218360</v>
      </c>
      <c r="J207" s="25">
        <f>I207/D207</f>
        <v>72786.666666666672</v>
      </c>
      <c r="K207" s="21">
        <v>3</v>
      </c>
      <c r="L207" s="20">
        <v>210371</v>
      </c>
      <c r="M207" s="20">
        <f>L207/K207</f>
        <v>70123.666666666672</v>
      </c>
      <c r="N207" s="20">
        <v>9556</v>
      </c>
      <c r="O207" s="20">
        <f>N207/K207</f>
        <v>3185.3333333333335</v>
      </c>
      <c r="P207" s="20">
        <f>L207+N207</f>
        <v>219927</v>
      </c>
      <c r="Q207" s="22">
        <f>P207/K207</f>
        <v>73309</v>
      </c>
      <c r="R207" s="23">
        <f>(Q207-J207)/J207</f>
        <v>7.1762227514196066E-3</v>
      </c>
    </row>
    <row r="208" spans="1:18" x14ac:dyDescent="0.25">
      <c r="A208" s="7" t="s">
        <v>516</v>
      </c>
      <c r="B208" s="15" t="s">
        <v>481</v>
      </c>
      <c r="C208" s="15" t="s">
        <v>481</v>
      </c>
      <c r="D208" s="24">
        <v>6</v>
      </c>
      <c r="E208" s="20">
        <v>451948</v>
      </c>
      <c r="F208" s="25">
        <f>E208/D208</f>
        <v>75324.666666666672</v>
      </c>
      <c r="G208" s="25">
        <v>24324</v>
      </c>
      <c r="H208" s="19">
        <f>G208/D208</f>
        <v>4054</v>
      </c>
      <c r="I208" s="20">
        <f>E208+G208</f>
        <v>476272</v>
      </c>
      <c r="J208" s="25">
        <f>I208/D208</f>
        <v>79378.666666666672</v>
      </c>
      <c r="K208" s="21">
        <v>6</v>
      </c>
      <c r="L208" s="20">
        <v>453627</v>
      </c>
      <c r="M208" s="20">
        <f>L208/K208</f>
        <v>75604.5</v>
      </c>
      <c r="N208" s="20">
        <v>33228</v>
      </c>
      <c r="O208" s="20">
        <f>N208/K208</f>
        <v>5538</v>
      </c>
      <c r="P208" s="20">
        <f>L208+N208</f>
        <v>486855</v>
      </c>
      <c r="Q208" s="22">
        <f>P208/K208</f>
        <v>81142.5</v>
      </c>
      <c r="R208" s="23">
        <f>(Q208-J208)/J208</f>
        <v>2.2220495851110227E-2</v>
      </c>
    </row>
    <row r="209" spans="1:18" x14ac:dyDescent="0.25">
      <c r="A209" s="7" t="s">
        <v>517</v>
      </c>
      <c r="B209" s="15" t="s">
        <v>481</v>
      </c>
      <c r="C209" s="15" t="s">
        <v>518</v>
      </c>
      <c r="D209" s="24">
        <v>2.2999999523162842</v>
      </c>
      <c r="E209" s="20">
        <v>150041</v>
      </c>
      <c r="F209" s="25">
        <f>E209/D209</f>
        <v>65235.218743764191</v>
      </c>
      <c r="G209" s="25">
        <v>5070</v>
      </c>
      <c r="H209" s="19">
        <f>G209/D209</f>
        <v>2204.3478717876078</v>
      </c>
      <c r="I209" s="20">
        <f>E209+G209</f>
        <v>155111</v>
      </c>
      <c r="J209" s="25">
        <f>I209/D209</f>
        <v>67439.566615551797</v>
      </c>
      <c r="K209" s="21">
        <v>2.2999999523162842</v>
      </c>
      <c r="L209" s="20">
        <v>152499</v>
      </c>
      <c r="M209" s="20">
        <f>L209/K209</f>
        <v>66303.914418094355</v>
      </c>
      <c r="N209" s="20">
        <v>5098</v>
      </c>
      <c r="O209" s="20">
        <f>N209/K209</f>
        <v>2216.5217850834761</v>
      </c>
      <c r="P209" s="20">
        <f>L209+N209</f>
        <v>157597</v>
      </c>
      <c r="Q209" s="22">
        <f>P209/K209</f>
        <v>68520.436203177829</v>
      </c>
      <c r="R209" s="23">
        <f>(Q209-J209)/J209</f>
        <v>1.6027232111197751E-2</v>
      </c>
    </row>
    <row r="210" spans="1:18" x14ac:dyDescent="0.25">
      <c r="A210" s="7" t="s">
        <v>519</v>
      </c>
      <c r="B210" s="15" t="s">
        <v>520</v>
      </c>
      <c r="C210" s="15" t="s">
        <v>521</v>
      </c>
      <c r="D210" s="24">
        <v>3</v>
      </c>
      <c r="E210" s="20">
        <v>184400</v>
      </c>
      <c r="F210" s="25">
        <f>E210/D210</f>
        <v>61466.666666666664</v>
      </c>
      <c r="G210" s="25">
        <v>15900</v>
      </c>
      <c r="H210" s="19">
        <f>G210/D210</f>
        <v>5300</v>
      </c>
      <c r="I210" s="20">
        <f>E210+G210</f>
        <v>200300</v>
      </c>
      <c r="J210" s="25">
        <f>I210/D210</f>
        <v>66766.666666666672</v>
      </c>
      <c r="K210" s="21">
        <v>3</v>
      </c>
      <c r="L210" s="20">
        <v>187166</v>
      </c>
      <c r="M210" s="20">
        <f>L210/K210</f>
        <v>62388.666666666664</v>
      </c>
      <c r="N210" s="20">
        <v>15792</v>
      </c>
      <c r="O210" s="20">
        <f>N210/K210</f>
        <v>5264</v>
      </c>
      <c r="P210" s="20">
        <f>L210+N210</f>
        <v>202958</v>
      </c>
      <c r="Q210" s="22">
        <f>P210/K210</f>
        <v>67652.666666666672</v>
      </c>
      <c r="R210" s="23">
        <f>(Q210-J210)/J210</f>
        <v>1.3270094857713429E-2</v>
      </c>
    </row>
    <row r="211" spans="1:18" x14ac:dyDescent="0.25">
      <c r="A211" s="7" t="s">
        <v>522</v>
      </c>
      <c r="B211" s="15" t="s">
        <v>520</v>
      </c>
      <c r="C211" s="15" t="s">
        <v>523</v>
      </c>
      <c r="D211" s="24">
        <v>2</v>
      </c>
      <c r="E211" s="20">
        <v>119501</v>
      </c>
      <c r="F211" s="25">
        <f>E211/D211</f>
        <v>59750.5</v>
      </c>
      <c r="G211" s="25">
        <v>25422</v>
      </c>
      <c r="H211" s="19">
        <f>G211/D211</f>
        <v>12711</v>
      </c>
      <c r="I211" s="20">
        <f>E211+G211</f>
        <v>144923</v>
      </c>
      <c r="J211" s="25">
        <f>I211/D211</f>
        <v>72461.5</v>
      </c>
      <c r="K211" s="21">
        <v>2</v>
      </c>
      <c r="L211" s="20">
        <v>119543</v>
      </c>
      <c r="M211" s="20">
        <f>L211/K211</f>
        <v>59771.5</v>
      </c>
      <c r="N211" s="20">
        <v>25422</v>
      </c>
      <c r="O211" s="20">
        <f>N211/K211</f>
        <v>12711</v>
      </c>
      <c r="P211" s="20">
        <f>L211+N211</f>
        <v>144965</v>
      </c>
      <c r="Q211" s="22">
        <f>P211/K211</f>
        <v>72482.5</v>
      </c>
      <c r="R211" s="23">
        <f>(Q211-J211)/J211</f>
        <v>2.8980907102392305E-4</v>
      </c>
    </row>
    <row r="212" spans="1:18" x14ac:dyDescent="0.25">
      <c r="A212" s="7" t="s">
        <v>524</v>
      </c>
      <c r="B212" s="15" t="s">
        <v>525</v>
      </c>
      <c r="C212" s="15" t="s">
        <v>526</v>
      </c>
      <c r="D212" s="24">
        <v>2</v>
      </c>
      <c r="E212" s="20">
        <v>169551</v>
      </c>
      <c r="F212" s="25">
        <f>E212/D212</f>
        <v>84775.5</v>
      </c>
      <c r="G212" s="25">
        <v>3271</v>
      </c>
      <c r="H212" s="19">
        <f>G212/D212</f>
        <v>1635.5</v>
      </c>
      <c r="I212" s="20">
        <f>E212+G212</f>
        <v>172822</v>
      </c>
      <c r="J212" s="25">
        <f>I212/D212</f>
        <v>86411</v>
      </c>
      <c r="K212" s="21">
        <v>2</v>
      </c>
      <c r="L212" s="20">
        <v>165930</v>
      </c>
      <c r="M212" s="20">
        <f>L212/K212</f>
        <v>82965</v>
      </c>
      <c r="N212" s="20">
        <v>3357</v>
      </c>
      <c r="O212" s="20">
        <f>N212/K212</f>
        <v>1678.5</v>
      </c>
      <c r="P212" s="20">
        <f>L212+N212</f>
        <v>169287</v>
      </c>
      <c r="Q212" s="22">
        <f>P212/K212</f>
        <v>84643.5</v>
      </c>
      <c r="R212" s="23">
        <f>(Q212-J212)/J212</f>
        <v>-2.0454571755910707E-2</v>
      </c>
    </row>
    <row r="213" spans="1:18" x14ac:dyDescent="0.25">
      <c r="A213" s="7" t="s">
        <v>527</v>
      </c>
      <c r="B213" s="15" t="s">
        <v>481</v>
      </c>
      <c r="C213" s="15" t="s">
        <v>528</v>
      </c>
      <c r="D213" s="24">
        <v>2</v>
      </c>
      <c r="E213" s="20">
        <v>136764</v>
      </c>
      <c r="F213" s="25">
        <f>E213/D213</f>
        <v>68382</v>
      </c>
      <c r="G213" s="25">
        <v>20039</v>
      </c>
      <c r="H213" s="19">
        <f>G213/D213</f>
        <v>10019.5</v>
      </c>
      <c r="I213" s="20">
        <f>E213+G213</f>
        <v>156803</v>
      </c>
      <c r="J213" s="25">
        <f>I213/D213</f>
        <v>78401.5</v>
      </c>
      <c r="K213" s="21">
        <v>2</v>
      </c>
      <c r="L213" s="20">
        <v>137714</v>
      </c>
      <c r="M213" s="20">
        <f>L213/K213</f>
        <v>68857</v>
      </c>
      <c r="N213" s="20">
        <v>19667</v>
      </c>
      <c r="O213" s="20">
        <f>N213/K213</f>
        <v>9833.5</v>
      </c>
      <c r="P213" s="20">
        <f>L213+N213</f>
        <v>157381</v>
      </c>
      <c r="Q213" s="22">
        <f>P213/K213</f>
        <v>78690.5</v>
      </c>
      <c r="R213" s="23">
        <f>(Q213-J213)/J213</f>
        <v>3.6861539638909971E-3</v>
      </c>
    </row>
    <row r="214" spans="1:18" x14ac:dyDescent="0.25">
      <c r="A214" s="7" t="s">
        <v>529</v>
      </c>
      <c r="B214" s="15" t="s">
        <v>47</v>
      </c>
      <c r="C214" s="15" t="s">
        <v>530</v>
      </c>
      <c r="D214" s="24">
        <v>2</v>
      </c>
      <c r="E214" s="20">
        <v>57875</v>
      </c>
      <c r="F214" s="25">
        <f>E214/D214</f>
        <v>28937.5</v>
      </c>
      <c r="G214" s="25">
        <v>4020</v>
      </c>
      <c r="H214" s="19">
        <f>G214/D214</f>
        <v>2010</v>
      </c>
      <c r="I214" s="20">
        <f>E214+G214</f>
        <v>61895</v>
      </c>
      <c r="J214" s="25">
        <v>57198</v>
      </c>
      <c r="K214" s="21">
        <v>2</v>
      </c>
      <c r="L214" s="20">
        <v>59032</v>
      </c>
      <c r="M214" s="20">
        <f>L214/K214</f>
        <v>29516</v>
      </c>
      <c r="N214" s="20">
        <v>4380</v>
      </c>
      <c r="O214" s="20">
        <f>N214/K214</f>
        <v>2190</v>
      </c>
      <c r="P214" s="20">
        <f>L214+N214</f>
        <v>63412</v>
      </c>
      <c r="Q214" s="22">
        <v>57198</v>
      </c>
      <c r="R214" s="23">
        <f>(Q214-J214)/J214</f>
        <v>0</v>
      </c>
    </row>
    <row r="215" spans="1:18" x14ac:dyDescent="0.25">
      <c r="A215" s="7" t="s">
        <v>531</v>
      </c>
      <c r="B215" s="15" t="s">
        <v>376</v>
      </c>
      <c r="C215" s="15" t="s">
        <v>532</v>
      </c>
      <c r="D215" s="24">
        <v>7</v>
      </c>
      <c r="E215" s="20">
        <v>522483</v>
      </c>
      <c r="F215" s="25">
        <f>E215/D215</f>
        <v>74640.428571428565</v>
      </c>
      <c r="G215" s="25">
        <v>52620</v>
      </c>
      <c r="H215" s="19">
        <f>G215/D215</f>
        <v>7517.1428571428569</v>
      </c>
      <c r="I215" s="20">
        <f>E215+G215</f>
        <v>575103</v>
      </c>
      <c r="J215" s="25">
        <f>I215/D215</f>
        <v>82157.571428571435</v>
      </c>
      <c r="K215" s="21">
        <v>7</v>
      </c>
      <c r="L215" s="20">
        <v>540770</v>
      </c>
      <c r="M215" s="20">
        <f>L215/K215</f>
        <v>77252.857142857145</v>
      </c>
      <c r="N215" s="20">
        <v>47410</v>
      </c>
      <c r="O215" s="20">
        <f>N215/K215</f>
        <v>6772.8571428571431</v>
      </c>
      <c r="P215" s="20">
        <f>L215+N215</f>
        <v>588180</v>
      </c>
      <c r="Q215" s="22">
        <f>P215/K215</f>
        <v>84025.71428571429</v>
      </c>
      <c r="R215" s="23">
        <f>(Q215-J215)/J215</f>
        <v>2.2738535531896E-2</v>
      </c>
    </row>
    <row r="216" spans="1:18" x14ac:dyDescent="0.25">
      <c r="A216" s="7" t="s">
        <v>533</v>
      </c>
      <c r="B216" s="15" t="s">
        <v>53</v>
      </c>
      <c r="C216" s="15" t="s">
        <v>534</v>
      </c>
      <c r="D216" s="24">
        <v>1.5</v>
      </c>
      <c r="E216" s="20">
        <v>87500</v>
      </c>
      <c r="F216" s="25">
        <f>E216/D216</f>
        <v>58333.333333333336</v>
      </c>
      <c r="G216" s="25">
        <v>24515</v>
      </c>
      <c r="H216" s="19">
        <f>G216/D216</f>
        <v>16343.333333333334</v>
      </c>
      <c r="I216" s="20">
        <f>E216+G216</f>
        <v>112015</v>
      </c>
      <c r="J216" s="25">
        <f>I216/D216</f>
        <v>74676.666666666672</v>
      </c>
      <c r="K216" s="21">
        <v>1.5</v>
      </c>
      <c r="L216" s="20">
        <v>89500</v>
      </c>
      <c r="M216" s="20">
        <f>L216/K216</f>
        <v>59666.666666666664</v>
      </c>
      <c r="N216" s="20">
        <v>27511</v>
      </c>
      <c r="O216" s="20">
        <f>N216/K216</f>
        <v>18340.666666666668</v>
      </c>
      <c r="P216" s="20">
        <f>L216+N216</f>
        <v>117011</v>
      </c>
      <c r="Q216" s="22">
        <f>P216/K216</f>
        <v>78007.333333333328</v>
      </c>
      <c r="R216" s="23">
        <f>(Q216-J216)/J216</f>
        <v>4.4601169486229393E-2</v>
      </c>
    </row>
    <row r="217" spans="1:18" x14ac:dyDescent="0.25">
      <c r="A217" s="7" t="s">
        <v>535</v>
      </c>
      <c r="B217" s="15" t="s">
        <v>509</v>
      </c>
      <c r="C217" s="15" t="s">
        <v>536</v>
      </c>
      <c r="D217" s="24">
        <v>3</v>
      </c>
      <c r="E217" s="20">
        <v>236169</v>
      </c>
      <c r="F217" s="25">
        <f>E217/D217</f>
        <v>78723</v>
      </c>
      <c r="G217" s="25">
        <v>18132</v>
      </c>
      <c r="H217" s="19">
        <f>G217/D217</f>
        <v>6044</v>
      </c>
      <c r="I217" s="20">
        <f>E217+G217</f>
        <v>254301</v>
      </c>
      <c r="J217" s="25">
        <f>I217/D217</f>
        <v>84767</v>
      </c>
      <c r="K217" s="21">
        <v>3</v>
      </c>
      <c r="L217" s="20">
        <v>238950</v>
      </c>
      <c r="M217" s="20">
        <f>L217/K217</f>
        <v>79650</v>
      </c>
      <c r="N217" s="20">
        <v>18720</v>
      </c>
      <c r="O217" s="20">
        <f>N217/K217</f>
        <v>6240</v>
      </c>
      <c r="P217" s="20">
        <f>L217+N217</f>
        <v>257670</v>
      </c>
      <c r="Q217" s="22">
        <f>P217/K217</f>
        <v>85890</v>
      </c>
      <c r="R217" s="23">
        <f>(Q217-J217)/J217</f>
        <v>1.3248080031144195E-2</v>
      </c>
    </row>
    <row r="218" spans="1:18" x14ac:dyDescent="0.25">
      <c r="A218" s="7" t="s">
        <v>537</v>
      </c>
      <c r="B218" s="15" t="s">
        <v>376</v>
      </c>
      <c r="C218" s="15" t="s">
        <v>538</v>
      </c>
      <c r="D218" s="24">
        <v>3</v>
      </c>
      <c r="E218" s="20">
        <v>215899</v>
      </c>
      <c r="F218" s="25">
        <f>E218/D218</f>
        <v>71966.333333333328</v>
      </c>
      <c r="G218" s="25">
        <v>5316</v>
      </c>
      <c r="H218" s="19">
        <f>G218/D218</f>
        <v>1772</v>
      </c>
      <c r="I218" s="20">
        <f>E218+G218</f>
        <v>221215</v>
      </c>
      <c r="J218" s="25">
        <f>I218/D218</f>
        <v>73738.333333333328</v>
      </c>
      <c r="K218" s="21">
        <v>3</v>
      </c>
      <c r="L218" s="20">
        <v>220925</v>
      </c>
      <c r="M218" s="20">
        <f>L218/K218</f>
        <v>73641.666666666672</v>
      </c>
      <c r="N218" s="20">
        <v>5893</v>
      </c>
      <c r="O218" s="20">
        <f>N218/K218</f>
        <v>1964.3333333333333</v>
      </c>
      <c r="P218" s="20">
        <f>L218+N218</f>
        <v>226818</v>
      </c>
      <c r="Q218" s="22">
        <f>P218/K218</f>
        <v>75606</v>
      </c>
      <c r="R218" s="23">
        <f>(Q218-J218)/J218</f>
        <v>2.532830052211656E-2</v>
      </c>
    </row>
    <row r="219" spans="1:18" x14ac:dyDescent="0.25">
      <c r="A219" s="7" t="s">
        <v>539</v>
      </c>
      <c r="B219" s="15" t="s">
        <v>454</v>
      </c>
      <c r="C219" s="15" t="s">
        <v>540</v>
      </c>
      <c r="D219" s="24">
        <v>2</v>
      </c>
      <c r="E219" s="20">
        <v>133123</v>
      </c>
      <c r="F219" s="25">
        <f>E219/D219</f>
        <v>66561.5</v>
      </c>
      <c r="G219" s="25">
        <v>24642</v>
      </c>
      <c r="H219" s="19">
        <f>G219/D219</f>
        <v>12321</v>
      </c>
      <c r="I219" s="20">
        <f>E219+G219</f>
        <v>157765</v>
      </c>
      <c r="J219" s="25">
        <f>I219/D219</f>
        <v>78882.5</v>
      </c>
      <c r="K219" s="21">
        <v>2</v>
      </c>
      <c r="L219" s="20">
        <v>141672</v>
      </c>
      <c r="M219" s="20">
        <f>L219/K219</f>
        <v>70836</v>
      </c>
      <c r="N219" s="20">
        <v>19931</v>
      </c>
      <c r="O219" s="20">
        <f>N219/K219</f>
        <v>9965.5</v>
      </c>
      <c r="P219" s="20">
        <f>L219+N219</f>
        <v>161603</v>
      </c>
      <c r="Q219" s="22">
        <f>P219/K219</f>
        <v>80801.5</v>
      </c>
      <c r="R219" s="23">
        <f>(Q219-J219)/J219</f>
        <v>2.432732228314265E-2</v>
      </c>
    </row>
    <row r="220" spans="1:18" x14ac:dyDescent="0.25">
      <c r="A220" s="7" t="s">
        <v>541</v>
      </c>
      <c r="B220" s="15" t="s">
        <v>520</v>
      </c>
      <c r="C220" s="15" t="s">
        <v>542</v>
      </c>
      <c r="D220" s="24">
        <v>4</v>
      </c>
      <c r="E220" s="20">
        <v>296765</v>
      </c>
      <c r="F220" s="25">
        <f>E220/D220</f>
        <v>74191.25</v>
      </c>
      <c r="G220" s="25">
        <v>13500</v>
      </c>
      <c r="H220" s="19">
        <f>G220/D220</f>
        <v>3375</v>
      </c>
      <c r="I220" s="20">
        <f>E220+G220</f>
        <v>310265</v>
      </c>
      <c r="J220" s="25">
        <f>I220/D220</f>
        <v>77566.25</v>
      </c>
      <c r="K220" s="21">
        <v>4</v>
      </c>
      <c r="L220" s="20">
        <v>302700</v>
      </c>
      <c r="M220" s="20">
        <f>L220/K220</f>
        <v>75675</v>
      </c>
      <c r="N220" s="20">
        <v>14400</v>
      </c>
      <c r="O220" s="20">
        <f>N220/K220</f>
        <v>3600</v>
      </c>
      <c r="P220" s="20">
        <f>L220+N220</f>
        <v>317100</v>
      </c>
      <c r="Q220" s="22">
        <f>P220/K220</f>
        <v>79275</v>
      </c>
      <c r="R220" s="23">
        <f>(Q220-J220)/J220</f>
        <v>2.2029555380078319E-2</v>
      </c>
    </row>
    <row r="221" spans="1:18" x14ac:dyDescent="0.25">
      <c r="A221" s="7" t="s">
        <v>543</v>
      </c>
      <c r="B221" s="15" t="s">
        <v>463</v>
      </c>
      <c r="C221" s="15" t="s">
        <v>544</v>
      </c>
      <c r="D221" s="24">
        <v>5</v>
      </c>
      <c r="E221" s="20">
        <v>390819</v>
      </c>
      <c r="F221" s="25">
        <f>E221/D221</f>
        <v>78163.8</v>
      </c>
      <c r="G221" s="25">
        <v>13592</v>
      </c>
      <c r="H221" s="19">
        <f>G221/D221</f>
        <v>2718.4</v>
      </c>
      <c r="I221" s="20">
        <f>E221+G221</f>
        <v>404411</v>
      </c>
      <c r="J221" s="25">
        <f>I221/D221</f>
        <v>80882.2</v>
      </c>
      <c r="K221" s="21">
        <v>5</v>
      </c>
      <c r="L221" s="20">
        <v>375556</v>
      </c>
      <c r="M221" s="20">
        <f>L221/K221</f>
        <v>75111.199999999997</v>
      </c>
      <c r="N221" s="20">
        <v>17052</v>
      </c>
      <c r="O221" s="20">
        <f>N221/K221</f>
        <v>3410.4</v>
      </c>
      <c r="P221" s="20">
        <f>L221+N221</f>
        <v>392608</v>
      </c>
      <c r="Q221" s="22">
        <f>P221/K221</f>
        <v>78521.600000000006</v>
      </c>
      <c r="R221" s="23">
        <f>(Q221-J221)/J221</f>
        <v>-2.9185655187420612E-2</v>
      </c>
    </row>
    <row r="222" spans="1:18" x14ac:dyDescent="0.25">
      <c r="A222" s="7" t="s">
        <v>545</v>
      </c>
      <c r="B222" s="15" t="s">
        <v>546</v>
      </c>
      <c r="C222" s="15" t="s">
        <v>547</v>
      </c>
      <c r="D222" s="24">
        <v>3</v>
      </c>
      <c r="E222" s="20">
        <v>221870</v>
      </c>
      <c r="F222" s="25">
        <f>E222/D222</f>
        <v>73956.666666666672</v>
      </c>
      <c r="G222" s="27">
        <v>0</v>
      </c>
      <c r="H222" s="28">
        <f>G222/D222</f>
        <v>0</v>
      </c>
      <c r="I222" s="20">
        <f>E222+G222</f>
        <v>221870</v>
      </c>
      <c r="J222" s="25">
        <f>I222/D222</f>
        <v>73956.666666666672</v>
      </c>
      <c r="K222" s="21">
        <v>3</v>
      </c>
      <c r="L222" s="20">
        <v>232837</v>
      </c>
      <c r="M222" s="20">
        <f>L222/K222</f>
        <v>77612.333333333328</v>
      </c>
      <c r="N222" s="26">
        <v>0</v>
      </c>
      <c r="O222" s="20">
        <f>N222/K222</f>
        <v>0</v>
      </c>
      <c r="P222" s="20">
        <f>L222+N222</f>
        <v>232837</v>
      </c>
      <c r="Q222" s="22">
        <f>P222/K222</f>
        <v>77612.333333333328</v>
      </c>
      <c r="R222" s="23">
        <f>(Q222-J222)/J222</f>
        <v>4.9429846306395506E-2</v>
      </c>
    </row>
    <row r="223" spans="1:18" x14ac:dyDescent="0.25">
      <c r="A223" s="7" t="s">
        <v>548</v>
      </c>
      <c r="B223" s="15" t="s">
        <v>353</v>
      </c>
      <c r="C223" s="15" t="s">
        <v>549</v>
      </c>
      <c r="D223" s="24">
        <v>10</v>
      </c>
      <c r="E223" s="20">
        <v>905917</v>
      </c>
      <c r="F223" s="25">
        <f>E223/D223</f>
        <v>90591.7</v>
      </c>
      <c r="G223" s="25">
        <v>30015</v>
      </c>
      <c r="H223" s="19">
        <f>G223/D223</f>
        <v>3001.5</v>
      </c>
      <c r="I223" s="20">
        <f>E223+G223</f>
        <v>935932</v>
      </c>
      <c r="J223" s="25">
        <f>I223/D223</f>
        <v>93593.2</v>
      </c>
      <c r="K223" s="21">
        <v>10</v>
      </c>
      <c r="L223" s="20">
        <v>904593</v>
      </c>
      <c r="M223" s="20">
        <f>L223/K223</f>
        <v>90459.3</v>
      </c>
      <c r="N223" s="20">
        <v>32400</v>
      </c>
      <c r="O223" s="20">
        <f>N223/K223</f>
        <v>3240</v>
      </c>
      <c r="P223" s="20">
        <f>L223+N223</f>
        <v>936993</v>
      </c>
      <c r="Q223" s="22">
        <f>P223/K223</f>
        <v>93699.3</v>
      </c>
      <c r="R223" s="23">
        <f>(Q223-J223)/J223</f>
        <v>1.1336293662360709E-3</v>
      </c>
    </row>
    <row r="224" spans="1:18" x14ac:dyDescent="0.25">
      <c r="A224" s="7" t="s">
        <v>550</v>
      </c>
      <c r="B224" s="15" t="s">
        <v>441</v>
      </c>
      <c r="C224" s="15" t="s">
        <v>551</v>
      </c>
      <c r="D224" s="24">
        <v>2.2999999523162842</v>
      </c>
      <c r="E224" s="20">
        <v>162580</v>
      </c>
      <c r="F224" s="25">
        <f>E224/D224</f>
        <v>70686.957987224698</v>
      </c>
      <c r="G224" s="25">
        <v>6922</v>
      </c>
      <c r="H224" s="19">
        <f>G224/D224</f>
        <v>3009.5652797857633</v>
      </c>
      <c r="I224" s="20">
        <f>E224+G224</f>
        <v>169502</v>
      </c>
      <c r="J224" s="25">
        <f>I224/D224</f>
        <v>73696.52326701046</v>
      </c>
      <c r="K224" s="21">
        <v>1.7999999523162842</v>
      </c>
      <c r="L224" s="20">
        <v>139158</v>
      </c>
      <c r="M224" s="20">
        <f>L224/K224</f>
        <v>77310.002048015653</v>
      </c>
      <c r="N224" s="20">
        <v>5376</v>
      </c>
      <c r="O224" s="20">
        <f>N224/K224</f>
        <v>2986.6667457863159</v>
      </c>
      <c r="P224" s="20">
        <f>L224+N224</f>
        <v>144534</v>
      </c>
      <c r="Q224" s="22">
        <f>P224/K224</f>
        <v>80296.66879380196</v>
      </c>
      <c r="R224" s="23">
        <f>(Q224-J224)/J224</f>
        <v>8.9558438230233212E-2</v>
      </c>
    </row>
    <row r="225" spans="1:18" x14ac:dyDescent="0.25">
      <c r="A225" s="7" t="s">
        <v>552</v>
      </c>
      <c r="B225" s="15" t="s">
        <v>410</v>
      </c>
      <c r="C225" s="15" t="s">
        <v>553</v>
      </c>
      <c r="D225" s="24">
        <v>2</v>
      </c>
      <c r="E225" s="20">
        <v>148230</v>
      </c>
      <c r="F225" s="25">
        <f>E225/D225</f>
        <v>74115</v>
      </c>
      <c r="G225" s="27">
        <v>0</v>
      </c>
      <c r="H225" s="28">
        <f>G225/D225</f>
        <v>0</v>
      </c>
      <c r="I225" s="20">
        <f>E225+G225</f>
        <v>148230</v>
      </c>
      <c r="J225" s="25">
        <f>I225/D225</f>
        <v>74115</v>
      </c>
      <c r="K225" s="21">
        <v>2</v>
      </c>
      <c r="L225" s="20">
        <v>151400</v>
      </c>
      <c r="M225" s="20">
        <f>L225/K225</f>
        <v>75700</v>
      </c>
      <c r="N225" s="26">
        <v>0</v>
      </c>
      <c r="O225" s="20">
        <f>N225/K225</f>
        <v>0</v>
      </c>
      <c r="P225" s="20">
        <f>L225+N225</f>
        <v>151400</v>
      </c>
      <c r="Q225" s="22">
        <f>P225/K225</f>
        <v>75700</v>
      </c>
      <c r="R225" s="23">
        <f>(Q225-J225)/J225</f>
        <v>2.1385684409363826E-2</v>
      </c>
    </row>
    <row r="226" spans="1:18" x14ac:dyDescent="0.25">
      <c r="A226" s="7" t="s">
        <v>554</v>
      </c>
      <c r="B226" s="15" t="s">
        <v>410</v>
      </c>
      <c r="C226" s="15" t="s">
        <v>555</v>
      </c>
      <c r="D226" s="24">
        <v>4</v>
      </c>
      <c r="E226" s="20">
        <v>312808</v>
      </c>
      <c r="F226" s="25">
        <f>E226/D226</f>
        <v>78202</v>
      </c>
      <c r="G226" s="25">
        <v>16272</v>
      </c>
      <c r="H226" s="19">
        <f>G226/D226</f>
        <v>4068</v>
      </c>
      <c r="I226" s="20">
        <f>E226+G226</f>
        <v>329080</v>
      </c>
      <c r="J226" s="25">
        <f>I226/D226</f>
        <v>82270</v>
      </c>
      <c r="K226" s="21">
        <v>4</v>
      </c>
      <c r="L226" s="20">
        <v>313642</v>
      </c>
      <c r="M226" s="20">
        <f>L226/K226</f>
        <v>78410.5</v>
      </c>
      <c r="N226" s="20">
        <v>19008</v>
      </c>
      <c r="O226" s="20">
        <f>N226/K226</f>
        <v>4752</v>
      </c>
      <c r="P226" s="20">
        <f>L226+N226</f>
        <v>332650</v>
      </c>
      <c r="Q226" s="22">
        <f>P226/K226</f>
        <v>83162.5</v>
      </c>
      <c r="R226" s="23">
        <f>(Q226-J226)/J226</f>
        <v>1.0848425914671205E-2</v>
      </c>
    </row>
    <row r="227" spans="1:18" x14ac:dyDescent="0.25">
      <c r="A227" s="7" t="s">
        <v>556</v>
      </c>
      <c r="B227" s="15" t="s">
        <v>438</v>
      </c>
      <c r="C227" s="15" t="s">
        <v>557</v>
      </c>
      <c r="D227" s="24">
        <v>14</v>
      </c>
      <c r="E227" s="20">
        <v>1261435</v>
      </c>
      <c r="F227" s="25">
        <f>E227/D227</f>
        <v>90102.5</v>
      </c>
      <c r="G227" s="27">
        <v>0</v>
      </c>
      <c r="H227" s="28">
        <f>G227/D227</f>
        <v>0</v>
      </c>
      <c r="I227" s="20">
        <f>E227+G227</f>
        <v>1261435</v>
      </c>
      <c r="J227" s="25">
        <f>I227/D227</f>
        <v>90102.5</v>
      </c>
      <c r="K227" s="21">
        <v>14</v>
      </c>
      <c r="L227" s="20">
        <v>1290619</v>
      </c>
      <c r="M227" s="20">
        <f>L227/K227</f>
        <v>92187.071428571435</v>
      </c>
      <c r="N227" s="26">
        <v>0</v>
      </c>
      <c r="O227" s="20">
        <f>N227/K227</f>
        <v>0</v>
      </c>
      <c r="P227" s="20">
        <f>L227+N227</f>
        <v>1290619</v>
      </c>
      <c r="Q227" s="22">
        <f>P227/K227</f>
        <v>92187.071428571435</v>
      </c>
      <c r="R227" s="23">
        <f>(Q227-J227)/J227</f>
        <v>2.3135555934312976E-2</v>
      </c>
    </row>
    <row r="228" spans="1:18" x14ac:dyDescent="0.25">
      <c r="A228" s="7" t="s">
        <v>558</v>
      </c>
      <c r="B228" s="15" t="s">
        <v>424</v>
      </c>
      <c r="C228" s="15" t="s">
        <v>559</v>
      </c>
      <c r="D228" s="24">
        <v>2</v>
      </c>
      <c r="E228" s="20">
        <v>149508</v>
      </c>
      <c r="F228" s="25">
        <f>E228/D228</f>
        <v>74754</v>
      </c>
      <c r="G228" s="25">
        <v>10488</v>
      </c>
      <c r="H228" s="19">
        <f>G228/D228</f>
        <v>5244</v>
      </c>
      <c r="I228" s="20">
        <f>E228+G228</f>
        <v>159996</v>
      </c>
      <c r="J228" s="25">
        <f>I228/D228</f>
        <v>79998</v>
      </c>
      <c r="K228" s="21">
        <v>2</v>
      </c>
      <c r="L228" s="20">
        <v>145578</v>
      </c>
      <c r="M228" s="20">
        <f>L228/K228</f>
        <v>72789</v>
      </c>
      <c r="N228" s="20">
        <v>11904</v>
      </c>
      <c r="O228" s="20">
        <f>N228/K228</f>
        <v>5952</v>
      </c>
      <c r="P228" s="20">
        <f>L228+N228</f>
        <v>157482</v>
      </c>
      <c r="Q228" s="22">
        <f>P228/K228</f>
        <v>78741</v>
      </c>
      <c r="R228" s="23">
        <f>(Q228-J228)/J228</f>
        <v>-1.5712892822320558E-2</v>
      </c>
    </row>
    <row r="229" spans="1:18" x14ac:dyDescent="0.25">
      <c r="A229" s="7" t="s">
        <v>560</v>
      </c>
      <c r="B229" s="15" t="s">
        <v>546</v>
      </c>
      <c r="C229" s="15" t="s">
        <v>561</v>
      </c>
      <c r="D229" s="24">
        <v>3</v>
      </c>
      <c r="E229" s="20">
        <v>249362</v>
      </c>
      <c r="F229" s="25">
        <f>E229/D229</f>
        <v>83120.666666666672</v>
      </c>
      <c r="G229" s="25">
        <v>31667</v>
      </c>
      <c r="H229" s="19">
        <f>G229/D229</f>
        <v>10555.666666666666</v>
      </c>
      <c r="I229" s="20">
        <f>E229+G229</f>
        <v>281029</v>
      </c>
      <c r="J229" s="25">
        <f>I229/D229</f>
        <v>93676.333333333328</v>
      </c>
      <c r="K229" s="21">
        <v>3</v>
      </c>
      <c r="L229" s="20">
        <v>256171</v>
      </c>
      <c r="M229" s="20">
        <f>L229/K229</f>
        <v>85390.333333333328</v>
      </c>
      <c r="N229" s="20">
        <v>34281</v>
      </c>
      <c r="O229" s="20">
        <f>N229/K229</f>
        <v>11427</v>
      </c>
      <c r="P229" s="20">
        <f>L229+N229</f>
        <v>290452</v>
      </c>
      <c r="Q229" s="22">
        <f>P229/K229</f>
        <v>96817.333333333328</v>
      </c>
      <c r="R229" s="23">
        <f>(Q229-J229)/J229</f>
        <v>3.353034740186956E-2</v>
      </c>
    </row>
    <row r="230" spans="1:18" x14ac:dyDescent="0.25">
      <c r="A230" s="7" t="s">
        <v>562</v>
      </c>
      <c r="B230" s="15" t="s">
        <v>546</v>
      </c>
      <c r="C230" s="15" t="s">
        <v>563</v>
      </c>
      <c r="D230" s="24">
        <v>4</v>
      </c>
      <c r="E230" s="20">
        <v>364810</v>
      </c>
      <c r="F230" s="25">
        <f>E230/D230</f>
        <v>91202.5</v>
      </c>
      <c r="G230" s="25">
        <v>72624</v>
      </c>
      <c r="H230" s="19">
        <f>G230/D230</f>
        <v>18156</v>
      </c>
      <c r="I230" s="20">
        <f>E230+G230</f>
        <v>437434</v>
      </c>
      <c r="J230" s="25">
        <f>I230/D230</f>
        <v>109358.5</v>
      </c>
      <c r="K230" s="21">
        <v>4</v>
      </c>
      <c r="L230" s="20">
        <v>367605</v>
      </c>
      <c r="M230" s="20">
        <f>L230/K230</f>
        <v>91901.25</v>
      </c>
      <c r="N230" s="20">
        <v>73004</v>
      </c>
      <c r="O230" s="20">
        <f>N230/K230</f>
        <v>18251</v>
      </c>
      <c r="P230" s="20">
        <f>L230+N230</f>
        <v>440609</v>
      </c>
      <c r="Q230" s="22">
        <f>P230/K230</f>
        <v>110152.25</v>
      </c>
      <c r="R230" s="23">
        <f>(Q230-J230)/J230</f>
        <v>7.2582378141616789E-3</v>
      </c>
    </row>
    <row r="231" spans="1:18" x14ac:dyDescent="0.25">
      <c r="A231" s="7" t="s">
        <v>564</v>
      </c>
      <c r="B231" s="15" t="s">
        <v>546</v>
      </c>
      <c r="C231" s="15" t="s">
        <v>565</v>
      </c>
      <c r="D231" s="24">
        <v>3</v>
      </c>
      <c r="E231" s="20">
        <v>240267</v>
      </c>
      <c r="F231" s="25">
        <f>E231/D231</f>
        <v>80089</v>
      </c>
      <c r="G231" s="25">
        <v>79</v>
      </c>
      <c r="H231" s="19">
        <f>G231/D231</f>
        <v>26.333333333333332</v>
      </c>
      <c r="I231" s="20">
        <f>E231+G231</f>
        <v>240346</v>
      </c>
      <c r="J231" s="25">
        <f>I231/D231</f>
        <v>80115.333333333328</v>
      </c>
      <c r="K231" s="21">
        <v>3</v>
      </c>
      <c r="L231" s="20">
        <v>248215</v>
      </c>
      <c r="M231" s="20">
        <f>L231/K231</f>
        <v>82738.333333333328</v>
      </c>
      <c r="N231" s="20">
        <v>79</v>
      </c>
      <c r="O231" s="20">
        <f>N231/K231</f>
        <v>26.333333333333332</v>
      </c>
      <c r="P231" s="20">
        <f>L231+N231</f>
        <v>248294</v>
      </c>
      <c r="Q231" s="22">
        <f>P231/K231</f>
        <v>82764.666666666672</v>
      </c>
      <c r="R231" s="23">
        <f>(Q231-J231)/J231</f>
        <v>3.3068992202907599E-2</v>
      </c>
    </row>
    <row r="232" spans="1:18" x14ac:dyDescent="0.25">
      <c r="A232" s="7" t="s">
        <v>566</v>
      </c>
      <c r="B232" s="15" t="s">
        <v>481</v>
      </c>
      <c r="C232" s="15" t="s">
        <v>567</v>
      </c>
      <c r="D232" s="24">
        <v>2</v>
      </c>
      <c r="E232" s="20">
        <v>139512</v>
      </c>
      <c r="F232" s="25">
        <f>E232/D232</f>
        <v>69756</v>
      </c>
      <c r="G232" s="27">
        <v>0</v>
      </c>
      <c r="H232" s="28">
        <f>G232/D232</f>
        <v>0</v>
      </c>
      <c r="I232" s="20">
        <f>E232+G232</f>
        <v>139512</v>
      </c>
      <c r="J232" s="25">
        <f>I232/D232</f>
        <v>69756</v>
      </c>
      <c r="K232" s="21">
        <v>2</v>
      </c>
      <c r="L232" s="20">
        <v>142860</v>
      </c>
      <c r="M232" s="20">
        <f>L232/K232</f>
        <v>71430</v>
      </c>
      <c r="N232" s="26">
        <v>0</v>
      </c>
      <c r="O232" s="20">
        <f>N232/K232</f>
        <v>0</v>
      </c>
      <c r="P232" s="20">
        <f>L232+N232</f>
        <v>142860</v>
      </c>
      <c r="Q232" s="22">
        <f>P232/K232</f>
        <v>71430</v>
      </c>
      <c r="R232" s="23">
        <f>(Q232-J232)/J232</f>
        <v>2.3997935661448477E-2</v>
      </c>
    </row>
    <row r="233" spans="1:18" x14ac:dyDescent="0.25">
      <c r="A233" s="7" t="s">
        <v>568</v>
      </c>
      <c r="B233" s="15" t="s">
        <v>81</v>
      </c>
      <c r="C233" s="15" t="s">
        <v>569</v>
      </c>
      <c r="D233" s="24">
        <v>3</v>
      </c>
      <c r="E233" s="20">
        <v>226448</v>
      </c>
      <c r="F233" s="25">
        <f>E233/D233</f>
        <v>75482.666666666672</v>
      </c>
      <c r="G233" s="25">
        <v>52074</v>
      </c>
      <c r="H233" s="19">
        <f>G233/D233</f>
        <v>17358</v>
      </c>
      <c r="I233" s="20">
        <f>E233+G233</f>
        <v>278522</v>
      </c>
      <c r="J233" s="25">
        <f>I233/D233</f>
        <v>92840.666666666672</v>
      </c>
      <c r="K233" s="21">
        <v>3</v>
      </c>
      <c r="L233" s="20">
        <v>229598</v>
      </c>
      <c r="M233" s="20">
        <f>L233/K233</f>
        <v>76532.666666666672</v>
      </c>
      <c r="N233" s="20">
        <v>54014</v>
      </c>
      <c r="O233" s="20">
        <f>N233/K233</f>
        <v>18004.666666666668</v>
      </c>
      <c r="P233" s="20">
        <f>L233+N233</f>
        <v>283612</v>
      </c>
      <c r="Q233" s="22">
        <f>P233/K233</f>
        <v>94537.333333333328</v>
      </c>
      <c r="R233" s="23">
        <f>(Q233-J233)/J233</f>
        <v>1.8275037519477708E-2</v>
      </c>
    </row>
    <row r="234" spans="1:18" x14ac:dyDescent="0.25">
      <c r="A234" s="7" t="s">
        <v>570</v>
      </c>
      <c r="B234" s="15" t="s">
        <v>353</v>
      </c>
      <c r="C234" s="15" t="s">
        <v>571</v>
      </c>
      <c r="D234" s="24">
        <v>6</v>
      </c>
      <c r="E234" s="20">
        <v>486126</v>
      </c>
      <c r="F234" s="25">
        <f>E234/D234</f>
        <v>81021</v>
      </c>
      <c r="G234" s="25">
        <v>20780</v>
      </c>
      <c r="H234" s="19">
        <f>G234/D234</f>
        <v>3463.3333333333335</v>
      </c>
      <c r="I234" s="20">
        <f>E234+G234</f>
        <v>506906</v>
      </c>
      <c r="J234" s="25">
        <f>I234/D234</f>
        <v>84484.333333333328</v>
      </c>
      <c r="K234" s="21">
        <v>6</v>
      </c>
      <c r="L234" s="20">
        <v>488040</v>
      </c>
      <c r="M234" s="20">
        <f>L234/K234</f>
        <v>81340</v>
      </c>
      <c r="N234" s="20">
        <v>21660</v>
      </c>
      <c r="O234" s="20">
        <f>N234/K234</f>
        <v>3610</v>
      </c>
      <c r="P234" s="20">
        <f>L234+N234</f>
        <v>509700</v>
      </c>
      <c r="Q234" s="22">
        <f>P234/K234</f>
        <v>84950</v>
      </c>
      <c r="R234" s="23">
        <f>(Q234-J234)/J234</f>
        <v>5.5118700508576136E-3</v>
      </c>
    </row>
    <row r="235" spans="1:18" x14ac:dyDescent="0.25">
      <c r="A235" s="7" t="s">
        <v>572</v>
      </c>
      <c r="B235" s="15" t="s">
        <v>573</v>
      </c>
      <c r="C235" s="15" t="s">
        <v>574</v>
      </c>
      <c r="D235" s="24">
        <v>2</v>
      </c>
      <c r="E235" s="20">
        <v>140275</v>
      </c>
      <c r="F235" s="25">
        <f>E235/D235</f>
        <v>70137.5</v>
      </c>
      <c r="G235" s="25">
        <v>22459</v>
      </c>
      <c r="H235" s="19">
        <f>G235/D235</f>
        <v>11229.5</v>
      </c>
      <c r="I235" s="20">
        <f>E235+G235</f>
        <v>162734</v>
      </c>
      <c r="J235" s="25">
        <f>I235/D235</f>
        <v>81367</v>
      </c>
      <c r="K235" s="21">
        <v>2</v>
      </c>
      <c r="L235" s="20">
        <v>150000</v>
      </c>
      <c r="M235" s="20">
        <f>L235/K235</f>
        <v>75000</v>
      </c>
      <c r="N235" s="20">
        <v>25953</v>
      </c>
      <c r="O235" s="20">
        <f>N235/K235</f>
        <v>12976.5</v>
      </c>
      <c r="P235" s="20">
        <f>L235+N235</f>
        <v>175953</v>
      </c>
      <c r="Q235" s="22">
        <f>P235/K235</f>
        <v>87976.5</v>
      </c>
      <c r="R235" s="23">
        <f>(Q235-J235)/J235</f>
        <v>8.1230720070790366E-2</v>
      </c>
    </row>
    <row r="236" spans="1:18" x14ac:dyDescent="0.25">
      <c r="A236" s="7" t="s">
        <v>575</v>
      </c>
      <c r="B236" s="15" t="s">
        <v>81</v>
      </c>
      <c r="C236" s="15" t="s">
        <v>81</v>
      </c>
      <c r="D236" s="24">
        <v>7</v>
      </c>
      <c r="E236" s="20">
        <v>661061</v>
      </c>
      <c r="F236" s="25">
        <f>E236/D236</f>
        <v>94437.28571428571</v>
      </c>
      <c r="G236" s="25">
        <v>25200</v>
      </c>
      <c r="H236" s="19">
        <f>G236/D236</f>
        <v>3600</v>
      </c>
      <c r="I236" s="20">
        <f>E236+G236</f>
        <v>686261</v>
      </c>
      <c r="J236" s="25">
        <f>I236/D236</f>
        <v>98037.28571428571</v>
      </c>
      <c r="K236" s="21">
        <v>7</v>
      </c>
      <c r="L236" s="20">
        <v>670061</v>
      </c>
      <c r="M236" s="20">
        <f>L236/K236</f>
        <v>95723</v>
      </c>
      <c r="N236" s="20">
        <v>25200</v>
      </c>
      <c r="O236" s="20">
        <f>N236/K236</f>
        <v>3600</v>
      </c>
      <c r="P236" s="20">
        <f>L236+N236</f>
        <v>695261</v>
      </c>
      <c r="Q236" s="22">
        <f>P236/K236</f>
        <v>99323</v>
      </c>
      <c r="R236" s="23">
        <f>(Q236-J236)/J236</f>
        <v>1.3114543883449634E-2</v>
      </c>
    </row>
    <row r="237" spans="1:18" x14ac:dyDescent="0.25">
      <c r="A237" s="7" t="s">
        <v>576</v>
      </c>
      <c r="B237" s="15" t="s">
        <v>520</v>
      </c>
      <c r="C237" s="15" t="s">
        <v>577</v>
      </c>
      <c r="D237" s="24">
        <v>1.7999999523162842</v>
      </c>
      <c r="E237" s="20">
        <v>111193</v>
      </c>
      <c r="F237" s="25">
        <f>E237/D237</f>
        <v>61773.890525338131</v>
      </c>
      <c r="G237" s="25">
        <v>10119</v>
      </c>
      <c r="H237" s="19">
        <f>G237/D237</f>
        <v>5621.6668155899797</v>
      </c>
      <c r="I237" s="20">
        <f>E237+G237</f>
        <v>121312</v>
      </c>
      <c r="J237" s="25">
        <f>I237/D237</f>
        <v>67395.557340928106</v>
      </c>
      <c r="K237" s="21">
        <v>1.7999999523162842</v>
      </c>
      <c r="L237" s="20">
        <v>115352</v>
      </c>
      <c r="M237" s="20">
        <f>L237/K237</f>
        <v>64084.446142102512</v>
      </c>
      <c r="N237" s="20">
        <v>11317</v>
      </c>
      <c r="O237" s="20">
        <f>N237/K237</f>
        <v>6287.2223887767368</v>
      </c>
      <c r="P237" s="20">
        <f>L237+N237</f>
        <v>126669</v>
      </c>
      <c r="Q237" s="22">
        <f>P237/K237</f>
        <v>70371.668530879251</v>
      </c>
      <c r="R237" s="23">
        <f>(Q237-J237)/J237</f>
        <v>4.4158863096808408E-2</v>
      </c>
    </row>
    <row r="238" spans="1:18" x14ac:dyDescent="0.25">
      <c r="A238" s="7" t="s">
        <v>578</v>
      </c>
      <c r="B238" s="15" t="s">
        <v>520</v>
      </c>
      <c r="C238" s="15" t="s">
        <v>579</v>
      </c>
      <c r="D238" s="24">
        <v>2</v>
      </c>
      <c r="E238" s="20">
        <v>141750</v>
      </c>
      <c r="F238" s="25">
        <f>E238/D238</f>
        <v>70875</v>
      </c>
      <c r="G238" s="25">
        <v>5000</v>
      </c>
      <c r="H238" s="19">
        <f>G238/D238</f>
        <v>2500</v>
      </c>
      <c r="I238" s="20">
        <f>E238+G238</f>
        <v>146750</v>
      </c>
      <c r="J238" s="25">
        <f>I238/D238</f>
        <v>73375</v>
      </c>
      <c r="K238" s="21">
        <v>2</v>
      </c>
      <c r="L238" s="20">
        <v>143750</v>
      </c>
      <c r="M238" s="20">
        <f>L238/K238</f>
        <v>71875</v>
      </c>
      <c r="N238" s="20">
        <v>5200</v>
      </c>
      <c r="O238" s="20">
        <f>N238/K238</f>
        <v>2600</v>
      </c>
      <c r="P238" s="20">
        <f>L238+N238</f>
        <v>148950</v>
      </c>
      <c r="Q238" s="22">
        <f>P238/K238</f>
        <v>74475</v>
      </c>
      <c r="R238" s="23">
        <f>(Q238-J238)/J238</f>
        <v>1.4991482112436116E-2</v>
      </c>
    </row>
    <row r="239" spans="1:18" x14ac:dyDescent="0.25">
      <c r="A239" s="7" t="s">
        <v>580</v>
      </c>
      <c r="B239" s="15" t="s">
        <v>394</v>
      </c>
      <c r="C239" s="15" t="s">
        <v>581</v>
      </c>
      <c r="D239" s="24">
        <v>17</v>
      </c>
      <c r="E239" s="20">
        <v>1409877</v>
      </c>
      <c r="F239" s="25">
        <f>E239/D239</f>
        <v>82933.941176470587</v>
      </c>
      <c r="G239" s="25">
        <v>122780</v>
      </c>
      <c r="H239" s="19">
        <f>G239/D239</f>
        <v>7222.3529411764703</v>
      </c>
      <c r="I239" s="20">
        <f>E239+G239</f>
        <v>1532657</v>
      </c>
      <c r="J239" s="25">
        <f>I239/D239</f>
        <v>90156.294117647063</v>
      </c>
      <c r="K239" s="21">
        <v>17</v>
      </c>
      <c r="L239" s="20">
        <v>1401461</v>
      </c>
      <c r="M239" s="20">
        <f>L239/K239</f>
        <v>82438.882352941175</v>
      </c>
      <c r="N239" s="20">
        <v>128740</v>
      </c>
      <c r="O239" s="20">
        <f>N239/K239</f>
        <v>7572.9411764705883</v>
      </c>
      <c r="P239" s="20">
        <f>L239+N239</f>
        <v>1530201</v>
      </c>
      <c r="Q239" s="22">
        <f>P239/K239</f>
        <v>90011.823529411762</v>
      </c>
      <c r="R239" s="23">
        <f>(Q239-J239)/J239</f>
        <v>-1.6024459484412471E-3</v>
      </c>
    </row>
    <row r="240" spans="1:18" x14ac:dyDescent="0.25">
      <c r="A240" s="7" t="s">
        <v>582</v>
      </c>
      <c r="B240" s="15" t="s">
        <v>81</v>
      </c>
      <c r="C240" s="15" t="s">
        <v>583</v>
      </c>
      <c r="D240" s="24">
        <v>6</v>
      </c>
      <c r="E240" s="20">
        <v>517811</v>
      </c>
      <c r="F240" s="25">
        <f>E240/D240</f>
        <v>86301.833333333328</v>
      </c>
      <c r="G240" s="25">
        <v>35173</v>
      </c>
      <c r="H240" s="19">
        <f>G240/D240</f>
        <v>5862.166666666667</v>
      </c>
      <c r="I240" s="20">
        <f>E240+G240</f>
        <v>552984</v>
      </c>
      <c r="J240" s="25">
        <f>I240/D240</f>
        <v>92164</v>
      </c>
      <c r="K240" s="21">
        <v>6</v>
      </c>
      <c r="L240" s="20">
        <v>548020</v>
      </c>
      <c r="M240" s="20">
        <f>L240/K240</f>
        <v>91336.666666666672</v>
      </c>
      <c r="N240" s="20">
        <v>17760</v>
      </c>
      <c r="O240" s="20">
        <f>N240/K240</f>
        <v>2960</v>
      </c>
      <c r="P240" s="20">
        <f>L240+N240</f>
        <v>565780</v>
      </c>
      <c r="Q240" s="22">
        <f>P240/K240</f>
        <v>94296.666666666672</v>
      </c>
      <c r="R240" s="23">
        <f>(Q240-J240)/J240</f>
        <v>2.3139910015479704E-2</v>
      </c>
    </row>
    <row r="241" spans="1:18" x14ac:dyDescent="0.25">
      <c r="A241" s="7" t="s">
        <v>584</v>
      </c>
      <c r="B241" s="15" t="s">
        <v>438</v>
      </c>
      <c r="C241" s="15" t="s">
        <v>585</v>
      </c>
      <c r="D241" s="24">
        <v>2</v>
      </c>
      <c r="E241" s="20">
        <v>128000</v>
      </c>
      <c r="F241" s="25">
        <f>E241/D241</f>
        <v>64000</v>
      </c>
      <c r="G241" s="25">
        <v>13640</v>
      </c>
      <c r="H241" s="19">
        <f>G241/D241</f>
        <v>6820</v>
      </c>
      <c r="I241" s="20">
        <f>E241+G241</f>
        <v>141640</v>
      </c>
      <c r="J241" s="25">
        <f>I241/D241</f>
        <v>70820</v>
      </c>
      <c r="K241" s="21">
        <v>2</v>
      </c>
      <c r="L241" s="20">
        <v>130000</v>
      </c>
      <c r="M241" s="20">
        <f>L241/K241</f>
        <v>65000</v>
      </c>
      <c r="N241" s="20">
        <v>13640</v>
      </c>
      <c r="O241" s="20">
        <f>N241/K241</f>
        <v>6820</v>
      </c>
      <c r="P241" s="20">
        <f>L241+N241</f>
        <v>143640</v>
      </c>
      <c r="Q241" s="22">
        <f>P241/K241</f>
        <v>71820</v>
      </c>
      <c r="R241" s="23">
        <f>(Q241-J241)/J241</f>
        <v>1.4120304998587969E-2</v>
      </c>
    </row>
    <row r="242" spans="1:18" x14ac:dyDescent="0.25">
      <c r="A242" s="7" t="s">
        <v>586</v>
      </c>
      <c r="B242" s="15" t="s">
        <v>410</v>
      </c>
      <c r="C242" s="15" t="s">
        <v>587</v>
      </c>
      <c r="D242" s="24">
        <v>3</v>
      </c>
      <c r="E242" s="20">
        <v>214500</v>
      </c>
      <c r="F242" s="25">
        <f>E242/D242</f>
        <v>71500</v>
      </c>
      <c r="G242" s="25">
        <v>15474</v>
      </c>
      <c r="H242" s="19">
        <f>G242/D242</f>
        <v>5158</v>
      </c>
      <c r="I242" s="20">
        <f>E242+G242</f>
        <v>229974</v>
      </c>
      <c r="J242" s="25">
        <f>I242/D242</f>
        <v>76658</v>
      </c>
      <c r="K242" s="21">
        <v>3</v>
      </c>
      <c r="L242" s="20">
        <v>216645</v>
      </c>
      <c r="M242" s="20">
        <f>L242/K242</f>
        <v>72215</v>
      </c>
      <c r="N242" s="20">
        <v>17568</v>
      </c>
      <c r="O242" s="20">
        <f>N242/K242</f>
        <v>5856</v>
      </c>
      <c r="P242" s="20">
        <f>L242+N242</f>
        <v>234213</v>
      </c>
      <c r="Q242" s="22">
        <f>P242/K242</f>
        <v>78071</v>
      </c>
      <c r="R242" s="23">
        <f>(Q242-J242)/J242</f>
        <v>1.8432518458608365E-2</v>
      </c>
    </row>
    <row r="243" spans="1:18" x14ac:dyDescent="0.25">
      <c r="A243" s="7" t="s">
        <v>588</v>
      </c>
      <c r="B243" s="15" t="s">
        <v>451</v>
      </c>
      <c r="C243" s="15" t="s">
        <v>589</v>
      </c>
      <c r="D243" s="24">
        <v>3.0999999046325684</v>
      </c>
      <c r="E243" s="20">
        <v>236469</v>
      </c>
      <c r="F243" s="25">
        <f>E243/D243</f>
        <v>76280.324927309252</v>
      </c>
      <c r="G243" s="25">
        <v>19101</v>
      </c>
      <c r="H243" s="19">
        <f>G243/D243</f>
        <v>6161.6130927797467</v>
      </c>
      <c r="I243" s="20">
        <f>E243+G243</f>
        <v>255570</v>
      </c>
      <c r="J243" s="25">
        <f>I243/D243</f>
        <v>82441.938020089001</v>
      </c>
      <c r="K243" s="21">
        <v>3.2000000476837158</v>
      </c>
      <c r="L243" s="20">
        <v>232990</v>
      </c>
      <c r="M243" s="20">
        <f>L243/K243</f>
        <v>72809.373915055781</v>
      </c>
      <c r="N243" s="20">
        <v>19390</v>
      </c>
      <c r="O243" s="20">
        <f>N243/K243</f>
        <v>6059.3749097082773</v>
      </c>
      <c r="P243" s="20">
        <f>L243+N243</f>
        <v>252380</v>
      </c>
      <c r="Q243" s="22">
        <f>P243/K243</f>
        <v>78868.748824764058</v>
      </c>
      <c r="R243" s="23">
        <f>(Q243-J243)/J243</f>
        <v>-4.3341887407526106E-2</v>
      </c>
    </row>
    <row r="244" spans="1:18" x14ac:dyDescent="0.25">
      <c r="A244" s="7" t="s">
        <v>590</v>
      </c>
      <c r="B244" s="15" t="s">
        <v>591</v>
      </c>
      <c r="C244" s="15" t="s">
        <v>592</v>
      </c>
      <c r="D244" s="24">
        <v>1.5</v>
      </c>
      <c r="E244" s="20">
        <v>115545</v>
      </c>
      <c r="F244" s="25">
        <f>E244/D244</f>
        <v>77030</v>
      </c>
      <c r="G244" s="25">
        <v>3660</v>
      </c>
      <c r="H244" s="19">
        <f>G244/D244</f>
        <v>2440</v>
      </c>
      <c r="I244" s="20">
        <f>E244+G244</f>
        <v>119205</v>
      </c>
      <c r="J244" s="25">
        <f>I244/D244</f>
        <v>79470</v>
      </c>
      <c r="K244" s="21">
        <v>1.5</v>
      </c>
      <c r="L244" s="20">
        <v>111038</v>
      </c>
      <c r="M244" s="20">
        <f>L244/K244</f>
        <v>74025.333333333328</v>
      </c>
      <c r="N244" s="20">
        <v>4110</v>
      </c>
      <c r="O244" s="20">
        <f>N244/K244</f>
        <v>2740</v>
      </c>
      <c r="P244" s="20">
        <f>L244+N244</f>
        <v>115148</v>
      </c>
      <c r="Q244" s="22">
        <f>P244/K244</f>
        <v>76765.333333333328</v>
      </c>
      <c r="R244" s="23">
        <f>(Q244-J244)/J244</f>
        <v>-3.4033807306740549E-2</v>
      </c>
    </row>
    <row r="245" spans="1:18" x14ac:dyDescent="0.25">
      <c r="A245" s="7" t="s">
        <v>593</v>
      </c>
      <c r="B245" s="15" t="s">
        <v>591</v>
      </c>
      <c r="C245" s="15" t="s">
        <v>594</v>
      </c>
      <c r="D245" s="24">
        <v>1.5</v>
      </c>
      <c r="E245" s="20">
        <v>122000</v>
      </c>
      <c r="F245" s="25">
        <f>E245/D245</f>
        <v>81333.333333333328</v>
      </c>
      <c r="G245" s="25">
        <v>21468</v>
      </c>
      <c r="H245" s="19">
        <f>G245/D245</f>
        <v>14312</v>
      </c>
      <c r="I245" s="20">
        <f>E245+G245</f>
        <v>143468</v>
      </c>
      <c r="J245" s="25">
        <f>I245/D245</f>
        <v>95645.333333333328</v>
      </c>
      <c r="K245" s="21">
        <v>1.5</v>
      </c>
      <c r="L245" s="20">
        <v>124500</v>
      </c>
      <c r="M245" s="20">
        <f>L245/K245</f>
        <v>83000</v>
      </c>
      <c r="N245" s="20">
        <v>26503</v>
      </c>
      <c r="O245" s="20">
        <f>N245/K245</f>
        <v>17668.666666666668</v>
      </c>
      <c r="P245" s="20">
        <f>L245+N245</f>
        <v>151003</v>
      </c>
      <c r="Q245" s="22">
        <f>P245/K245</f>
        <v>100668.66666666667</v>
      </c>
      <c r="R245" s="23">
        <f>(Q245-J245)/J245</f>
        <v>5.2520422672651848E-2</v>
      </c>
    </row>
    <row r="246" spans="1:18" x14ac:dyDescent="0.25">
      <c r="A246" s="7" t="s">
        <v>595</v>
      </c>
      <c r="B246" s="15" t="s">
        <v>81</v>
      </c>
      <c r="C246" s="15" t="s">
        <v>596</v>
      </c>
      <c r="D246" s="24">
        <v>3</v>
      </c>
      <c r="E246" s="20">
        <v>252782</v>
      </c>
      <c r="F246" s="25">
        <f>E246/D246</f>
        <v>84260.666666666672</v>
      </c>
      <c r="G246" s="25">
        <v>7140</v>
      </c>
      <c r="H246" s="19">
        <f>G246/D246</f>
        <v>2380</v>
      </c>
      <c r="I246" s="20">
        <f>E246+G246</f>
        <v>259922</v>
      </c>
      <c r="J246" s="25">
        <f>I246/D246</f>
        <v>86640.666666666672</v>
      </c>
      <c r="K246" s="21">
        <v>3</v>
      </c>
      <c r="L246" s="20">
        <v>255359</v>
      </c>
      <c r="M246" s="20">
        <f>L246/K246</f>
        <v>85119.666666666672</v>
      </c>
      <c r="N246" s="20">
        <v>14106</v>
      </c>
      <c r="O246" s="20">
        <f>N246/K246</f>
        <v>4702</v>
      </c>
      <c r="P246" s="20">
        <f>L246+N246</f>
        <v>269465</v>
      </c>
      <c r="Q246" s="22">
        <f>P246/K246</f>
        <v>89821.666666666672</v>
      </c>
      <c r="R246" s="23">
        <f>(Q246-J246)/J246</f>
        <v>3.6714860612029762E-2</v>
      </c>
    </row>
    <row r="247" spans="1:18" x14ac:dyDescent="0.25">
      <c r="A247" s="7" t="s">
        <v>597</v>
      </c>
      <c r="B247" s="15" t="s">
        <v>591</v>
      </c>
      <c r="C247" s="15" t="s">
        <v>598</v>
      </c>
      <c r="D247" s="24">
        <v>7</v>
      </c>
      <c r="E247" s="20">
        <v>504042</v>
      </c>
      <c r="F247" s="25">
        <f>E247/D247</f>
        <v>72006</v>
      </c>
      <c r="G247" s="25">
        <v>28301</v>
      </c>
      <c r="H247" s="19">
        <f>G247/D247</f>
        <v>4043</v>
      </c>
      <c r="I247" s="20">
        <f>E247+G247</f>
        <v>532343</v>
      </c>
      <c r="J247" s="25">
        <f>I247/D247</f>
        <v>76049</v>
      </c>
      <c r="K247" s="21">
        <v>7</v>
      </c>
      <c r="L247" s="20">
        <v>504042</v>
      </c>
      <c r="M247" s="20">
        <f>L247/K247</f>
        <v>72006</v>
      </c>
      <c r="N247" s="20">
        <v>30779</v>
      </c>
      <c r="O247" s="20">
        <f>N247/K247</f>
        <v>4397</v>
      </c>
      <c r="P247" s="20">
        <f>L247+N247</f>
        <v>534821</v>
      </c>
      <c r="Q247" s="22">
        <f>P247/K247</f>
        <v>76403</v>
      </c>
      <c r="R247" s="23">
        <f>(Q247-J247)/J247</f>
        <v>4.6548935554708145E-3</v>
      </c>
    </row>
    <row r="248" spans="1:18" x14ac:dyDescent="0.25">
      <c r="A248" s="7" t="s">
        <v>599</v>
      </c>
      <c r="B248" s="15" t="s">
        <v>600</v>
      </c>
      <c r="C248" s="15" t="s">
        <v>601</v>
      </c>
      <c r="D248" s="24">
        <v>3</v>
      </c>
      <c r="E248" s="20">
        <v>223925</v>
      </c>
      <c r="F248" s="25">
        <f>E248/D248</f>
        <v>74641.666666666672</v>
      </c>
      <c r="G248" s="25">
        <v>30840</v>
      </c>
      <c r="H248" s="19">
        <f>G248/D248</f>
        <v>10280</v>
      </c>
      <c r="I248" s="20">
        <f>E248+G248</f>
        <v>254765</v>
      </c>
      <c r="J248" s="25">
        <f>I248/D248</f>
        <v>84921.666666666672</v>
      </c>
      <c r="K248" s="21">
        <v>3</v>
      </c>
      <c r="L248" s="20">
        <v>223925</v>
      </c>
      <c r="M248" s="20">
        <f>L248/K248</f>
        <v>74641.666666666672</v>
      </c>
      <c r="N248" s="20">
        <v>35521</v>
      </c>
      <c r="O248" s="20">
        <f>N248/K248</f>
        <v>11840.333333333334</v>
      </c>
      <c r="P248" s="20">
        <f>L248+N248</f>
        <v>259446</v>
      </c>
      <c r="Q248" s="22">
        <f>P248/K248</f>
        <v>86482</v>
      </c>
      <c r="R248" s="23">
        <f>(Q248-J248)/J248</f>
        <v>1.8373795458559793E-2</v>
      </c>
    </row>
    <row r="249" spans="1:18" x14ac:dyDescent="0.25">
      <c r="A249" s="7" t="s">
        <v>602</v>
      </c>
      <c r="B249" s="15" t="s">
        <v>193</v>
      </c>
      <c r="C249" s="15" t="s">
        <v>603</v>
      </c>
      <c r="D249" s="24">
        <v>2</v>
      </c>
      <c r="E249" s="20">
        <v>141443</v>
      </c>
      <c r="F249" s="25">
        <f>E249/D249</f>
        <v>70721.5</v>
      </c>
      <c r="G249" s="25">
        <v>11791</v>
      </c>
      <c r="H249" s="19">
        <f>G249/D249</f>
        <v>5895.5</v>
      </c>
      <c r="I249" s="20">
        <f>E249+G249</f>
        <v>153234</v>
      </c>
      <c r="J249" s="25">
        <f>I249/D249</f>
        <v>76617</v>
      </c>
      <c r="K249" s="21">
        <v>1.2000000476837158</v>
      </c>
      <c r="L249" s="20">
        <v>91588</v>
      </c>
      <c r="M249" s="20">
        <f>L249/K249</f>
        <v>76323.330300516667</v>
      </c>
      <c r="N249" s="20">
        <v>6439</v>
      </c>
      <c r="O249" s="20">
        <f>N249/K249</f>
        <v>5365.8331201142819</v>
      </c>
      <c r="P249" s="20">
        <f>L249+N249</f>
        <v>98027</v>
      </c>
      <c r="Q249" s="22">
        <f>P249/K249</f>
        <v>81689.163420630954</v>
      </c>
      <c r="R249" s="23">
        <f>(Q249-J249)/J249</f>
        <v>6.6201540397443831E-2</v>
      </c>
    </row>
    <row r="250" spans="1:18" x14ac:dyDescent="0.25">
      <c r="A250" s="7" t="s">
        <v>604</v>
      </c>
      <c r="B250" s="15" t="s">
        <v>605</v>
      </c>
      <c r="C250" s="15" t="s">
        <v>606</v>
      </c>
      <c r="D250" s="24">
        <v>0.5</v>
      </c>
      <c r="E250" s="20">
        <v>40250</v>
      </c>
      <c r="F250" s="25">
        <f>E250/D250</f>
        <v>80500</v>
      </c>
      <c r="G250" s="27">
        <v>0</v>
      </c>
      <c r="H250" s="28">
        <f>G250/D250</f>
        <v>0</v>
      </c>
      <c r="I250" s="20">
        <f>E250+G250</f>
        <v>40250</v>
      </c>
      <c r="J250" s="25">
        <f>I250/D250</f>
        <v>80500</v>
      </c>
      <c r="K250" s="21">
        <v>0.5</v>
      </c>
      <c r="L250" s="20">
        <v>40250</v>
      </c>
      <c r="M250" s="20">
        <f>L250/K250</f>
        <v>80500</v>
      </c>
      <c r="N250" s="26">
        <v>0</v>
      </c>
      <c r="O250" s="20">
        <f>N250/K250</f>
        <v>0</v>
      </c>
      <c r="P250" s="20">
        <f>L250+N250</f>
        <v>40250</v>
      </c>
      <c r="Q250" s="22">
        <f>P250/K250</f>
        <v>80500</v>
      </c>
      <c r="R250" s="23">
        <f>(Q250-J250)/J250</f>
        <v>0</v>
      </c>
    </row>
    <row r="251" spans="1:18" x14ac:dyDescent="0.25">
      <c r="A251" s="7" t="s">
        <v>607</v>
      </c>
      <c r="B251" s="15" t="s">
        <v>81</v>
      </c>
      <c r="C251" s="15" t="s">
        <v>608</v>
      </c>
      <c r="D251" s="24">
        <v>4</v>
      </c>
      <c r="E251" s="20">
        <v>348484</v>
      </c>
      <c r="F251" s="25">
        <f>E251/D251</f>
        <v>87121</v>
      </c>
      <c r="G251" s="25">
        <v>2141</v>
      </c>
      <c r="H251" s="19">
        <f>G251/D251</f>
        <v>535.25</v>
      </c>
      <c r="I251" s="20">
        <f>E251+G251</f>
        <v>350625</v>
      </c>
      <c r="J251" s="25">
        <f>I251/D251</f>
        <v>87656.25</v>
      </c>
      <c r="K251" s="21">
        <v>4</v>
      </c>
      <c r="L251" s="20">
        <v>358939</v>
      </c>
      <c r="M251" s="20">
        <f>L251/K251</f>
        <v>89734.75</v>
      </c>
      <c r="N251" s="20">
        <v>5139</v>
      </c>
      <c r="O251" s="20">
        <f>N251/K251</f>
        <v>1284.75</v>
      </c>
      <c r="P251" s="20">
        <f>L251+N251</f>
        <v>364078</v>
      </c>
      <c r="Q251" s="22">
        <f>P251/K251</f>
        <v>91019.5</v>
      </c>
      <c r="R251" s="23">
        <f>(Q251-J251)/J251</f>
        <v>3.8368627450980394E-2</v>
      </c>
    </row>
    <row r="252" spans="1:18" x14ac:dyDescent="0.25">
      <c r="A252" s="7" t="s">
        <v>609</v>
      </c>
      <c r="B252" s="15" t="s">
        <v>591</v>
      </c>
      <c r="C252" s="15" t="s">
        <v>610</v>
      </c>
      <c r="D252" s="24">
        <v>7</v>
      </c>
      <c r="E252" s="20">
        <v>523202</v>
      </c>
      <c r="F252" s="25">
        <f>E252/D252</f>
        <v>74743.142857142855</v>
      </c>
      <c r="G252" s="25">
        <v>22197</v>
      </c>
      <c r="H252" s="19">
        <f>G252/D252</f>
        <v>3171</v>
      </c>
      <c r="I252" s="20">
        <f>E252+G252</f>
        <v>545399</v>
      </c>
      <c r="J252" s="25">
        <f>I252/D252</f>
        <v>77914.142857142855</v>
      </c>
      <c r="K252" s="21">
        <v>7</v>
      </c>
      <c r="L252" s="20">
        <v>521402</v>
      </c>
      <c r="M252" s="20">
        <f>L252/K252</f>
        <v>74486</v>
      </c>
      <c r="N252" s="20">
        <v>19917</v>
      </c>
      <c r="O252" s="20">
        <f>N252/K252</f>
        <v>2845.2857142857142</v>
      </c>
      <c r="P252" s="20">
        <f>L252+N252</f>
        <v>541319</v>
      </c>
      <c r="Q252" s="22">
        <f>P252/K252</f>
        <v>77331.28571428571</v>
      </c>
      <c r="R252" s="23">
        <f>(Q252-J252)/J252</f>
        <v>-7.4807617909090681E-3</v>
      </c>
    </row>
    <row r="253" spans="1:18" x14ac:dyDescent="0.25">
      <c r="A253" s="7" t="s">
        <v>611</v>
      </c>
      <c r="B253" s="15" t="s">
        <v>591</v>
      </c>
      <c r="C253" s="15" t="s">
        <v>612</v>
      </c>
      <c r="D253" s="24">
        <v>1</v>
      </c>
      <c r="E253" s="20">
        <v>72172</v>
      </c>
      <c r="F253" s="25">
        <f>E253/D253</f>
        <v>72172</v>
      </c>
      <c r="G253" s="25">
        <v>4830</v>
      </c>
      <c r="H253" s="19">
        <f>G253/D253</f>
        <v>4830</v>
      </c>
      <c r="I253" s="20">
        <f>E253+G253</f>
        <v>77002</v>
      </c>
      <c r="J253" s="25">
        <f>I253/D253</f>
        <v>77002</v>
      </c>
      <c r="K253" s="21">
        <v>1</v>
      </c>
      <c r="L253" s="20">
        <v>72894</v>
      </c>
      <c r="M253" s="20">
        <f>L253/K253</f>
        <v>72894</v>
      </c>
      <c r="N253" s="20">
        <v>5357</v>
      </c>
      <c r="O253" s="20">
        <f>N253/K253</f>
        <v>5357</v>
      </c>
      <c r="P253" s="20">
        <f>L253+N253</f>
        <v>78251</v>
      </c>
      <c r="Q253" s="22">
        <f>P253/K253</f>
        <v>78251</v>
      </c>
      <c r="R253" s="23">
        <f>(Q253-J253)/J253</f>
        <v>1.6220357912781487E-2</v>
      </c>
    </row>
    <row r="254" spans="1:18" x14ac:dyDescent="0.25">
      <c r="A254" s="7" t="s">
        <v>613</v>
      </c>
      <c r="B254" s="15" t="s">
        <v>463</v>
      </c>
      <c r="C254" s="15" t="s">
        <v>614</v>
      </c>
      <c r="D254" s="24">
        <v>5</v>
      </c>
      <c r="E254" s="20">
        <v>326791</v>
      </c>
      <c r="F254" s="25">
        <f>E254/D254</f>
        <v>65358.2</v>
      </c>
      <c r="G254" s="25">
        <v>9960</v>
      </c>
      <c r="H254" s="19">
        <f>G254/D254</f>
        <v>1992</v>
      </c>
      <c r="I254" s="20">
        <f>E254+G254</f>
        <v>336751</v>
      </c>
      <c r="J254" s="25">
        <f>I254/D254</f>
        <v>67350.2</v>
      </c>
      <c r="K254" s="21">
        <v>5</v>
      </c>
      <c r="L254" s="20">
        <v>344153</v>
      </c>
      <c r="M254" s="20">
        <f>L254/K254</f>
        <v>68830.600000000006</v>
      </c>
      <c r="N254" s="20">
        <v>10176</v>
      </c>
      <c r="O254" s="20">
        <f>N254/K254</f>
        <v>2035.2</v>
      </c>
      <c r="P254" s="20">
        <f>L254+N254</f>
        <v>354329</v>
      </c>
      <c r="Q254" s="22">
        <f>P254/K254</f>
        <v>70865.8</v>
      </c>
      <c r="R254" s="23">
        <f>(Q254-J254)/J254</f>
        <v>5.219880564571458E-2</v>
      </c>
    </row>
    <row r="255" spans="1:18" x14ac:dyDescent="0.25">
      <c r="A255" s="7" t="s">
        <v>615</v>
      </c>
      <c r="B255" s="15" t="s">
        <v>525</v>
      </c>
      <c r="C255" s="15" t="s">
        <v>616</v>
      </c>
      <c r="D255" s="24">
        <v>0.5</v>
      </c>
      <c r="E255" s="20">
        <v>32825</v>
      </c>
      <c r="F255" s="25">
        <f>E255/D255</f>
        <v>65650</v>
      </c>
      <c r="G255" s="25">
        <v>3001</v>
      </c>
      <c r="H255" s="19">
        <f>G255/D255</f>
        <v>6002</v>
      </c>
      <c r="I255" s="20">
        <f>E255+G255</f>
        <v>35826</v>
      </c>
      <c r="J255" s="25">
        <f>I255/D255</f>
        <v>71652</v>
      </c>
      <c r="K255" s="21">
        <v>0.69999998807907104</v>
      </c>
      <c r="L255" s="20">
        <v>45773</v>
      </c>
      <c r="M255" s="20">
        <f>L255/K255</f>
        <v>65390.00111358508</v>
      </c>
      <c r="N255" s="20">
        <v>6842</v>
      </c>
      <c r="O255" s="20">
        <f>N255/K255</f>
        <v>9774.2858807408102</v>
      </c>
      <c r="P255" s="20">
        <f>L255+N255</f>
        <v>52615</v>
      </c>
      <c r="Q255" s="22">
        <f>P255/K255</f>
        <v>75164.286994325899</v>
      </c>
      <c r="R255" s="23">
        <f>(Q255-J255)/J255</f>
        <v>4.9018687466168415E-2</v>
      </c>
    </row>
    <row r="256" spans="1:18" x14ac:dyDescent="0.25">
      <c r="A256" s="7" t="s">
        <v>617</v>
      </c>
      <c r="B256" s="15" t="s">
        <v>618</v>
      </c>
      <c r="C256" s="15" t="s">
        <v>619</v>
      </c>
      <c r="D256" s="24">
        <v>19</v>
      </c>
      <c r="E256" s="20">
        <v>1449775</v>
      </c>
      <c r="F256" s="25">
        <f>E256/D256</f>
        <v>76303.947368421053</v>
      </c>
      <c r="G256" s="25">
        <v>75153</v>
      </c>
      <c r="H256" s="19">
        <f>G256/D256</f>
        <v>3955.4210526315787</v>
      </c>
      <c r="I256" s="20">
        <f>E256+G256</f>
        <v>1524928</v>
      </c>
      <c r="J256" s="25">
        <f>I256/D256</f>
        <v>80259.368421052626</v>
      </c>
      <c r="K256" s="21">
        <v>19</v>
      </c>
      <c r="L256" s="20">
        <v>1489643</v>
      </c>
      <c r="M256" s="20">
        <f>L256/K256</f>
        <v>78402.263157894733</v>
      </c>
      <c r="N256" s="20">
        <v>75153</v>
      </c>
      <c r="O256" s="20">
        <f>N256/K256</f>
        <v>3955.4210526315787</v>
      </c>
      <c r="P256" s="20">
        <f>L256+N256</f>
        <v>1564796</v>
      </c>
      <c r="Q256" s="22">
        <f>P256/K256</f>
        <v>82357.68421052632</v>
      </c>
      <c r="R256" s="23">
        <f>(Q256-J256)/J256</f>
        <v>2.614418516808675E-2</v>
      </c>
    </row>
    <row r="257" spans="1:18" x14ac:dyDescent="0.25">
      <c r="A257" s="7" t="s">
        <v>620</v>
      </c>
      <c r="B257" s="15" t="s">
        <v>29</v>
      </c>
      <c r="C257" s="15" t="s">
        <v>621</v>
      </c>
      <c r="D257" s="24">
        <v>0.20000000298023224</v>
      </c>
      <c r="E257" s="20">
        <v>18000</v>
      </c>
      <c r="F257" s="25">
        <f>E257/D257</f>
        <v>89999.998658895507</v>
      </c>
      <c r="G257" s="27">
        <v>0</v>
      </c>
      <c r="H257" s="28">
        <f>G257/D257</f>
        <v>0</v>
      </c>
      <c r="I257" s="20">
        <f>E257+G257</f>
        <v>18000</v>
      </c>
      <c r="J257" s="25">
        <f>I257/D257</f>
        <v>89999.998658895507</v>
      </c>
      <c r="K257" s="21">
        <v>0.20000000298023224</v>
      </c>
      <c r="L257" s="20">
        <v>18000</v>
      </c>
      <c r="M257" s="20">
        <f>L257/K257</f>
        <v>89999.998658895507</v>
      </c>
      <c r="N257" s="26">
        <v>0</v>
      </c>
      <c r="O257" s="20">
        <f>N257/K257</f>
        <v>0</v>
      </c>
      <c r="P257" s="20">
        <f>L257+N257</f>
        <v>18000</v>
      </c>
      <c r="Q257" s="22">
        <f>P257/K257</f>
        <v>89999.998658895507</v>
      </c>
      <c r="R257" s="23">
        <f>(Q257-J257)/J257</f>
        <v>0</v>
      </c>
    </row>
    <row r="258" spans="1:18" x14ac:dyDescent="0.25">
      <c r="A258" s="7" t="s">
        <v>622</v>
      </c>
      <c r="B258" s="15" t="s">
        <v>29</v>
      </c>
      <c r="C258" s="15" t="s">
        <v>623</v>
      </c>
      <c r="D258" s="24">
        <v>1.7000000476837158</v>
      </c>
      <c r="E258" s="20">
        <v>124740</v>
      </c>
      <c r="F258" s="25">
        <f>E258/D258</f>
        <v>73376.468530080776</v>
      </c>
      <c r="G258" s="25">
        <v>1440</v>
      </c>
      <c r="H258" s="19">
        <f>G258/D258</f>
        <v>847.05879977005225</v>
      </c>
      <c r="I258" s="20">
        <f>E258+G258</f>
        <v>126180</v>
      </c>
      <c r="J258" s="25">
        <f>I258/D258</f>
        <v>74223.527329850825</v>
      </c>
      <c r="K258" s="21">
        <v>1.7000000476837158</v>
      </c>
      <c r="L258" s="20">
        <v>129115</v>
      </c>
      <c r="M258" s="20">
        <f>L258/K258</f>
        <v>75949.997869659928</v>
      </c>
      <c r="N258" s="20">
        <v>1368</v>
      </c>
      <c r="O258" s="20">
        <f>N258/K258</f>
        <v>804.70585978154963</v>
      </c>
      <c r="P258" s="20">
        <f>L258+N258</f>
        <v>130483</v>
      </c>
      <c r="Q258" s="22">
        <f>P258/K258</f>
        <v>76754.703729441477</v>
      </c>
      <c r="R258" s="23">
        <f>(Q258-J258)/J258</f>
        <v>3.4102076398795401E-2</v>
      </c>
    </row>
    <row r="259" spans="1:18" x14ac:dyDescent="0.25">
      <c r="A259" s="7" t="s">
        <v>624</v>
      </c>
      <c r="B259" s="15" t="s">
        <v>400</v>
      </c>
      <c r="C259" s="15" t="s">
        <v>625</v>
      </c>
      <c r="D259" s="24">
        <v>1.5</v>
      </c>
      <c r="E259" s="20">
        <v>99990</v>
      </c>
      <c r="F259" s="25">
        <f>E259/D259</f>
        <v>66660</v>
      </c>
      <c r="G259" s="25">
        <v>6955</v>
      </c>
      <c r="H259" s="19">
        <f>G259/D259</f>
        <v>4636.666666666667</v>
      </c>
      <c r="I259" s="20">
        <f>E259+G259</f>
        <v>106945</v>
      </c>
      <c r="J259" s="25">
        <f>I259/D259</f>
        <v>71296.666666666672</v>
      </c>
      <c r="K259" s="21">
        <v>1.5</v>
      </c>
      <c r="L259" s="20">
        <v>100365</v>
      </c>
      <c r="M259" s="20">
        <f>L259/K259</f>
        <v>66910</v>
      </c>
      <c r="N259" s="20">
        <v>7585</v>
      </c>
      <c r="O259" s="20">
        <f>N259/K259</f>
        <v>5056.666666666667</v>
      </c>
      <c r="P259" s="20">
        <f>L259+N259</f>
        <v>107950</v>
      </c>
      <c r="Q259" s="22">
        <f>P259/K259</f>
        <v>71966.666666666672</v>
      </c>
      <c r="R259" s="23">
        <f>(Q259-J259)/J259</f>
        <v>9.3973537799803639E-3</v>
      </c>
    </row>
    <row r="260" spans="1:18" x14ac:dyDescent="0.25">
      <c r="A260" s="7" t="s">
        <v>626</v>
      </c>
      <c r="B260" s="15" t="s">
        <v>627</v>
      </c>
      <c r="C260" s="15" t="s">
        <v>628</v>
      </c>
      <c r="D260" s="24">
        <v>12</v>
      </c>
      <c r="E260" s="20">
        <v>903325</v>
      </c>
      <c r="F260" s="25">
        <f>E260/D260</f>
        <v>75277.083333333328</v>
      </c>
      <c r="G260" s="25">
        <v>69118</v>
      </c>
      <c r="H260" s="19">
        <f>G260/D260</f>
        <v>5759.833333333333</v>
      </c>
      <c r="I260" s="20">
        <f>E260+G260</f>
        <v>972443</v>
      </c>
      <c r="J260" s="25">
        <f>I260/D260</f>
        <v>81036.916666666672</v>
      </c>
      <c r="K260" s="21">
        <v>12</v>
      </c>
      <c r="L260" s="20">
        <v>901300</v>
      </c>
      <c r="M260" s="20">
        <f>L260/K260</f>
        <v>75108.333333333328</v>
      </c>
      <c r="N260" s="20">
        <v>56427</v>
      </c>
      <c r="O260" s="20">
        <f>N260/K260</f>
        <v>4702.25</v>
      </c>
      <c r="P260" s="20">
        <f>L260+N260</f>
        <v>957727</v>
      </c>
      <c r="Q260" s="22">
        <f>P260/K260</f>
        <v>79810.583333333328</v>
      </c>
      <c r="R260" s="23">
        <f>(Q260-J260)/J260</f>
        <v>-1.5133020650053643E-2</v>
      </c>
    </row>
    <row r="261" spans="1:18" x14ac:dyDescent="0.25">
      <c r="A261" s="7" t="s">
        <v>629</v>
      </c>
      <c r="B261" s="15" t="s">
        <v>463</v>
      </c>
      <c r="C261" s="15" t="s">
        <v>630</v>
      </c>
      <c r="D261" s="24">
        <v>2</v>
      </c>
      <c r="E261" s="20">
        <v>124000</v>
      </c>
      <c r="F261" s="25">
        <f>E261/D261</f>
        <v>62000</v>
      </c>
      <c r="G261" s="25">
        <v>7080</v>
      </c>
      <c r="H261" s="19">
        <f>G261/D261</f>
        <v>3540</v>
      </c>
      <c r="I261" s="20">
        <f>E261+G261</f>
        <v>131080</v>
      </c>
      <c r="J261" s="25">
        <f>I261/D261</f>
        <v>65540</v>
      </c>
      <c r="K261" s="21">
        <v>2</v>
      </c>
      <c r="L261" s="20">
        <v>124000</v>
      </c>
      <c r="M261" s="20">
        <f>L261/K261</f>
        <v>62000</v>
      </c>
      <c r="N261" s="20">
        <v>7080</v>
      </c>
      <c r="O261" s="20">
        <f>N261/K261</f>
        <v>3540</v>
      </c>
      <c r="P261" s="20">
        <f>L261+N261</f>
        <v>131080</v>
      </c>
      <c r="Q261" s="22">
        <f>P261/K261</f>
        <v>65540</v>
      </c>
      <c r="R261" s="23">
        <f>(Q261-J261)/J261</f>
        <v>0</v>
      </c>
    </row>
    <row r="262" spans="1:18" x14ac:dyDescent="0.25">
      <c r="A262" s="7" t="s">
        <v>631</v>
      </c>
      <c r="B262" s="15" t="s">
        <v>605</v>
      </c>
      <c r="C262" s="15" t="s">
        <v>632</v>
      </c>
      <c r="D262" s="24">
        <v>1.5</v>
      </c>
      <c r="E262" s="20">
        <v>111589</v>
      </c>
      <c r="F262" s="25">
        <f>E262/D262</f>
        <v>74392.666666666672</v>
      </c>
      <c r="G262" s="25">
        <v>9244</v>
      </c>
      <c r="H262" s="19">
        <f>G262/D262</f>
        <v>6162.666666666667</v>
      </c>
      <c r="I262" s="20">
        <f>E262+G262</f>
        <v>120833</v>
      </c>
      <c r="J262" s="25">
        <f>I262/D262</f>
        <v>80555.333333333328</v>
      </c>
      <c r="K262" s="21">
        <v>1.5</v>
      </c>
      <c r="L262" s="20">
        <v>111589</v>
      </c>
      <c r="M262" s="20">
        <f>L262/K262</f>
        <v>74392.666666666672</v>
      </c>
      <c r="N262" s="20">
        <v>16913</v>
      </c>
      <c r="O262" s="20">
        <f>N262/K262</f>
        <v>11275.333333333334</v>
      </c>
      <c r="P262" s="20">
        <f>L262+N262</f>
        <v>128502</v>
      </c>
      <c r="Q262" s="22">
        <f>P262/K262</f>
        <v>85668</v>
      </c>
      <c r="R262" s="23">
        <f>(Q262-J262)/J262</f>
        <v>6.346776129037604E-2</v>
      </c>
    </row>
    <row r="263" spans="1:18" x14ac:dyDescent="0.25">
      <c r="A263" s="7" t="s">
        <v>633</v>
      </c>
      <c r="B263" s="15" t="s">
        <v>627</v>
      </c>
      <c r="C263" s="15" t="s">
        <v>634</v>
      </c>
      <c r="D263" s="24">
        <v>4</v>
      </c>
      <c r="E263" s="20">
        <v>326452</v>
      </c>
      <c r="F263" s="25">
        <f>E263/D263</f>
        <v>81613</v>
      </c>
      <c r="G263" s="25">
        <v>13000</v>
      </c>
      <c r="H263" s="19">
        <f>G263/D263</f>
        <v>3250</v>
      </c>
      <c r="I263" s="20">
        <f>E263+G263</f>
        <v>339452</v>
      </c>
      <c r="J263" s="25">
        <f>I263/D263</f>
        <v>84863</v>
      </c>
      <c r="K263" s="21">
        <v>4</v>
      </c>
      <c r="L263" s="20">
        <v>323417</v>
      </c>
      <c r="M263" s="20">
        <f>L263/K263</f>
        <v>80854.25</v>
      </c>
      <c r="N263" s="20">
        <v>14000</v>
      </c>
      <c r="O263" s="20">
        <f>N263/K263</f>
        <v>3500</v>
      </c>
      <c r="P263" s="20">
        <f>L263+N263</f>
        <v>337417</v>
      </c>
      <c r="Q263" s="22">
        <f>P263/K263</f>
        <v>84354.25</v>
      </c>
      <c r="R263" s="23">
        <f>(Q263-J263)/J263</f>
        <v>-5.9949565770712797E-3</v>
      </c>
    </row>
    <row r="264" spans="1:18" x14ac:dyDescent="0.25">
      <c r="A264" s="7" t="s">
        <v>635</v>
      </c>
      <c r="B264" s="15" t="s">
        <v>451</v>
      </c>
      <c r="C264" s="15" t="s">
        <v>636</v>
      </c>
      <c r="D264" s="24">
        <v>4</v>
      </c>
      <c r="E264" s="20">
        <v>277931</v>
      </c>
      <c r="F264" s="25">
        <f>E264/D264</f>
        <v>69482.75</v>
      </c>
      <c r="G264" s="25">
        <v>21389</v>
      </c>
      <c r="H264" s="19">
        <f>G264/D264</f>
        <v>5347.25</v>
      </c>
      <c r="I264" s="20">
        <f>E264+G264</f>
        <v>299320</v>
      </c>
      <c r="J264" s="25">
        <f>I264/D264</f>
        <v>74830</v>
      </c>
      <c r="K264" s="21">
        <v>4</v>
      </c>
      <c r="L264" s="20">
        <v>280267</v>
      </c>
      <c r="M264" s="20">
        <f>L264/K264</f>
        <v>70066.75</v>
      </c>
      <c r="N264" s="20">
        <v>21444</v>
      </c>
      <c r="O264" s="20">
        <f>N264/K264</f>
        <v>5361</v>
      </c>
      <c r="P264" s="20">
        <f>L264+N264</f>
        <v>301711</v>
      </c>
      <c r="Q264" s="22">
        <f>P264/K264</f>
        <v>75427.75</v>
      </c>
      <c r="R264" s="23">
        <f>(Q264-J264)/J264</f>
        <v>7.9881063744487498E-3</v>
      </c>
    </row>
    <row r="265" spans="1:18" x14ac:dyDescent="0.25">
      <c r="A265" s="7" t="s">
        <v>637</v>
      </c>
      <c r="B265" s="15" t="s">
        <v>463</v>
      </c>
      <c r="C265" s="15" t="s">
        <v>638</v>
      </c>
      <c r="D265" s="24">
        <v>2</v>
      </c>
      <c r="E265" s="20">
        <v>136718</v>
      </c>
      <c r="F265" s="25">
        <f>E265/D265</f>
        <v>68359</v>
      </c>
      <c r="G265" s="25">
        <v>18605</v>
      </c>
      <c r="H265" s="19">
        <f>G265/D265</f>
        <v>9302.5</v>
      </c>
      <c r="I265" s="20">
        <f>E265+G265</f>
        <v>155323</v>
      </c>
      <c r="J265" s="25">
        <f>I265/D265</f>
        <v>77661.5</v>
      </c>
      <c r="K265" s="21">
        <v>2</v>
      </c>
      <c r="L265" s="20">
        <v>134538</v>
      </c>
      <c r="M265" s="20">
        <f>L265/K265</f>
        <v>67269</v>
      </c>
      <c r="N265" s="20">
        <v>5500</v>
      </c>
      <c r="O265" s="20">
        <f>N265/K265</f>
        <v>2750</v>
      </c>
      <c r="P265" s="20">
        <f>L265+N265</f>
        <v>140038</v>
      </c>
      <c r="Q265" s="22">
        <f>P265/K265</f>
        <v>70019</v>
      </c>
      <c r="R265" s="23">
        <f>(Q265-J265)/J265</f>
        <v>-9.8407833997540606E-2</v>
      </c>
    </row>
    <row r="266" spans="1:18" x14ac:dyDescent="0.25">
      <c r="A266" s="7" t="s">
        <v>639</v>
      </c>
      <c r="B266" s="15" t="s">
        <v>454</v>
      </c>
      <c r="C266" s="15" t="s">
        <v>640</v>
      </c>
      <c r="D266" s="24">
        <v>7</v>
      </c>
      <c r="E266" s="20">
        <v>635562</v>
      </c>
      <c r="F266" s="25">
        <f>E266/D266</f>
        <v>90794.571428571435</v>
      </c>
      <c r="G266" s="25">
        <v>89084</v>
      </c>
      <c r="H266" s="19">
        <f>G266/D266</f>
        <v>12726.285714285714</v>
      </c>
      <c r="I266" s="20">
        <f>E266+G266</f>
        <v>724646</v>
      </c>
      <c r="J266" s="25">
        <f>I266/D266</f>
        <v>103520.85714285714</v>
      </c>
      <c r="K266" s="21">
        <v>7</v>
      </c>
      <c r="L266" s="20">
        <v>645805</v>
      </c>
      <c r="M266" s="20">
        <f>L266/K266</f>
        <v>92257.857142857145</v>
      </c>
      <c r="N266" s="20">
        <v>89084</v>
      </c>
      <c r="O266" s="20">
        <f>N266/K266</f>
        <v>12726.285714285714</v>
      </c>
      <c r="P266" s="20">
        <f>L266+N266</f>
        <v>734889</v>
      </c>
      <c r="Q266" s="22">
        <f>P266/K266</f>
        <v>104984.14285714286</v>
      </c>
      <c r="R266" s="23">
        <f>(Q266-J266)/J266</f>
        <v>1.4135177728159641E-2</v>
      </c>
    </row>
    <row r="267" spans="1:18" x14ac:dyDescent="0.25">
      <c r="A267" s="7" t="s">
        <v>641</v>
      </c>
      <c r="B267" s="15" t="s">
        <v>76</v>
      </c>
      <c r="C267" s="15" t="s">
        <v>642</v>
      </c>
      <c r="D267" s="24">
        <v>7</v>
      </c>
      <c r="E267" s="20">
        <v>505951</v>
      </c>
      <c r="F267" s="25">
        <f>E267/D267</f>
        <v>72278.71428571429</v>
      </c>
      <c r="G267" s="25">
        <v>23077</v>
      </c>
      <c r="H267" s="19">
        <f>G267/D267</f>
        <v>3296.7142857142858</v>
      </c>
      <c r="I267" s="20">
        <f>E267+G267</f>
        <v>529028</v>
      </c>
      <c r="J267" s="25">
        <f>I267/D267</f>
        <v>75575.428571428565</v>
      </c>
      <c r="K267" s="21">
        <v>6</v>
      </c>
      <c r="L267" s="20">
        <v>454235</v>
      </c>
      <c r="M267" s="20">
        <f>L267/K267</f>
        <v>75705.833333333328</v>
      </c>
      <c r="N267" s="20">
        <v>18797</v>
      </c>
      <c r="O267" s="20">
        <f>N267/K267</f>
        <v>3132.8333333333335</v>
      </c>
      <c r="P267" s="20">
        <f>L267+N267</f>
        <v>473032</v>
      </c>
      <c r="Q267" s="22">
        <f>P267/K267</f>
        <v>78838.666666666672</v>
      </c>
      <c r="R267" s="23">
        <f>(Q267-J267)/J267</f>
        <v>4.3178558916856472E-2</v>
      </c>
    </row>
    <row r="268" spans="1:18" x14ac:dyDescent="0.25">
      <c r="A268" s="7" t="s">
        <v>643</v>
      </c>
      <c r="B268" s="15" t="s">
        <v>361</v>
      </c>
      <c r="C268" s="15" t="s">
        <v>644</v>
      </c>
      <c r="D268" s="24">
        <v>3.5</v>
      </c>
      <c r="E268" s="20">
        <v>277961</v>
      </c>
      <c r="F268" s="25">
        <f>E268/D268</f>
        <v>79417.428571428565</v>
      </c>
      <c r="G268" s="25">
        <v>14745</v>
      </c>
      <c r="H268" s="19">
        <f>G268/D268</f>
        <v>4212.8571428571431</v>
      </c>
      <c r="I268" s="20">
        <f>E268+G268</f>
        <v>292706</v>
      </c>
      <c r="J268" s="25">
        <f>I268/D268</f>
        <v>83630.28571428571</v>
      </c>
      <c r="K268" s="21">
        <v>3.5</v>
      </c>
      <c r="L268" s="20">
        <v>282700</v>
      </c>
      <c r="M268" s="20">
        <f>L268/K268</f>
        <v>80771.428571428565</v>
      </c>
      <c r="N268" s="20">
        <v>17940</v>
      </c>
      <c r="O268" s="20">
        <f>N268/K268</f>
        <v>5125.7142857142853</v>
      </c>
      <c r="P268" s="20">
        <f>L268+N268</f>
        <v>300640</v>
      </c>
      <c r="Q268" s="22">
        <f>P268/K268</f>
        <v>85897.142857142855</v>
      </c>
      <c r="R268" s="23">
        <f>(Q268-J268)/J268</f>
        <v>2.7105696500925869E-2</v>
      </c>
    </row>
    <row r="269" spans="1:18" x14ac:dyDescent="0.25">
      <c r="A269" s="7" t="s">
        <v>645</v>
      </c>
      <c r="B269" s="15" t="s">
        <v>76</v>
      </c>
      <c r="C269" s="15" t="s">
        <v>646</v>
      </c>
      <c r="D269" s="24">
        <v>1</v>
      </c>
      <c r="E269" s="20">
        <v>72000</v>
      </c>
      <c r="F269" s="25">
        <f>E269/D269</f>
        <v>72000</v>
      </c>
      <c r="G269" s="25">
        <v>4200</v>
      </c>
      <c r="H269" s="19">
        <f>G269/D269</f>
        <v>4200</v>
      </c>
      <c r="I269" s="20">
        <f>E269+G269</f>
        <v>76200</v>
      </c>
      <c r="J269" s="25">
        <f>I269/D269</f>
        <v>76200</v>
      </c>
      <c r="K269" s="21">
        <v>2</v>
      </c>
      <c r="L269" s="20">
        <v>144000</v>
      </c>
      <c r="M269" s="20">
        <f>L269/K269</f>
        <v>72000</v>
      </c>
      <c r="N269" s="20">
        <v>9600</v>
      </c>
      <c r="O269" s="20">
        <f>N269/K269</f>
        <v>4800</v>
      </c>
      <c r="P269" s="20">
        <f>L269+N269</f>
        <v>153600</v>
      </c>
      <c r="Q269" s="22">
        <f>P269/K269</f>
        <v>76800</v>
      </c>
      <c r="R269" s="23">
        <f>(Q269-J269)/J269</f>
        <v>7.874015748031496E-3</v>
      </c>
    </row>
    <row r="270" spans="1:18" x14ac:dyDescent="0.25">
      <c r="A270" s="7" t="s">
        <v>647</v>
      </c>
      <c r="B270" s="15" t="s">
        <v>165</v>
      </c>
      <c r="C270" s="15" t="s">
        <v>648</v>
      </c>
      <c r="D270" s="24">
        <v>4</v>
      </c>
      <c r="E270" s="20">
        <v>336779</v>
      </c>
      <c r="F270" s="25">
        <f>E270/D270</f>
        <v>84194.75</v>
      </c>
      <c r="G270" s="25">
        <v>17575</v>
      </c>
      <c r="H270" s="19">
        <f>G270/D270</f>
        <v>4393.75</v>
      </c>
      <c r="I270" s="20">
        <f>E270+G270</f>
        <v>354354</v>
      </c>
      <c r="J270" s="25">
        <f>I270/D270</f>
        <v>88588.5</v>
      </c>
      <c r="K270" s="21">
        <v>4</v>
      </c>
      <c r="L270" s="20">
        <v>331635</v>
      </c>
      <c r="M270" s="20">
        <f>L270/K270</f>
        <v>82908.75</v>
      </c>
      <c r="N270" s="20">
        <v>21120</v>
      </c>
      <c r="O270" s="20">
        <f>N270/K270</f>
        <v>5280</v>
      </c>
      <c r="P270" s="20">
        <f>L270+N270</f>
        <v>352755</v>
      </c>
      <c r="Q270" s="22">
        <f>P270/K270</f>
        <v>88188.75</v>
      </c>
      <c r="R270" s="23">
        <f>(Q270-J270)/J270</f>
        <v>-4.5124367158265464E-3</v>
      </c>
    </row>
    <row r="271" spans="1:18" x14ac:dyDescent="0.25">
      <c r="A271" s="7" t="s">
        <v>649</v>
      </c>
      <c r="B271" s="15" t="s">
        <v>458</v>
      </c>
      <c r="C271" s="15" t="s">
        <v>650</v>
      </c>
      <c r="D271" s="24">
        <v>2</v>
      </c>
      <c r="E271" s="20">
        <v>139457</v>
      </c>
      <c r="F271" s="25">
        <f>E271/D271</f>
        <v>69728.5</v>
      </c>
      <c r="G271" s="25">
        <v>36109</v>
      </c>
      <c r="H271" s="19">
        <f>G271/D271</f>
        <v>18054.5</v>
      </c>
      <c r="I271" s="20">
        <f>E271+G271</f>
        <v>175566</v>
      </c>
      <c r="J271" s="25">
        <f>I271/D271</f>
        <v>87783</v>
      </c>
      <c r="K271" s="21">
        <v>2</v>
      </c>
      <c r="L271" s="20">
        <v>142811</v>
      </c>
      <c r="M271" s="20">
        <f>L271/K271</f>
        <v>71405.5</v>
      </c>
      <c r="N271" s="20">
        <v>38917</v>
      </c>
      <c r="O271" s="20">
        <f>N271/K271</f>
        <v>19458.5</v>
      </c>
      <c r="P271" s="20">
        <f>L271+N271</f>
        <v>181728</v>
      </c>
      <c r="Q271" s="22">
        <f>P271/K271</f>
        <v>90864</v>
      </c>
      <c r="R271" s="23">
        <f>(Q271-J271)/J271</f>
        <v>3.5097911896380847E-2</v>
      </c>
    </row>
    <row r="272" spans="1:18" x14ac:dyDescent="0.25">
      <c r="A272" s="7" t="s">
        <v>651</v>
      </c>
      <c r="B272" s="15" t="s">
        <v>652</v>
      </c>
      <c r="C272" s="15" t="s">
        <v>653</v>
      </c>
      <c r="D272" s="24">
        <v>3</v>
      </c>
      <c r="E272" s="20">
        <v>225875</v>
      </c>
      <c r="F272" s="25">
        <f>E272/D272</f>
        <v>75291.666666666672</v>
      </c>
      <c r="G272" s="27">
        <v>0</v>
      </c>
      <c r="H272" s="28">
        <f>G272/D272</f>
        <v>0</v>
      </c>
      <c r="I272" s="20">
        <f>E272+G272</f>
        <v>225875</v>
      </c>
      <c r="J272" s="25">
        <f>I272/D272</f>
        <v>75291.666666666672</v>
      </c>
      <c r="K272" s="21">
        <v>3</v>
      </c>
      <c r="L272" s="20">
        <v>225875</v>
      </c>
      <c r="M272" s="20">
        <f>L272/K272</f>
        <v>75291.666666666672</v>
      </c>
      <c r="N272" s="26">
        <v>0</v>
      </c>
      <c r="O272" s="26">
        <f>N272/K272</f>
        <v>0</v>
      </c>
      <c r="P272" s="20">
        <f>L272+O272</f>
        <v>225875</v>
      </c>
      <c r="Q272" s="22">
        <f>P272/K272</f>
        <v>75291.666666666672</v>
      </c>
      <c r="R272" s="23">
        <f>(Q272-J272)/J272</f>
        <v>0</v>
      </c>
    </row>
    <row r="273" spans="1:18" x14ac:dyDescent="0.25">
      <c r="A273" s="7" t="s">
        <v>654</v>
      </c>
      <c r="B273" s="15" t="s">
        <v>652</v>
      </c>
      <c r="C273" s="15" t="s">
        <v>655</v>
      </c>
      <c r="D273" s="24">
        <v>0.5</v>
      </c>
      <c r="E273" s="20">
        <v>41500</v>
      </c>
      <c r="F273" s="25">
        <f>E273/D273</f>
        <v>83000</v>
      </c>
      <c r="G273" s="25">
        <v>2400</v>
      </c>
      <c r="H273" s="19">
        <f>G273/D273</f>
        <v>4800</v>
      </c>
      <c r="I273" s="20">
        <f>E273+G273</f>
        <v>43900</v>
      </c>
      <c r="J273" s="25">
        <f>I273/D273</f>
        <v>87800</v>
      </c>
      <c r="K273" s="21">
        <v>0.5</v>
      </c>
      <c r="L273" s="20">
        <v>44000</v>
      </c>
      <c r="M273" s="20">
        <f>L273/K273</f>
        <v>88000</v>
      </c>
      <c r="N273" s="20">
        <v>2400</v>
      </c>
      <c r="O273" s="20">
        <f>N273/K273</f>
        <v>4800</v>
      </c>
      <c r="P273" s="20">
        <f>L273+N273</f>
        <v>46400</v>
      </c>
      <c r="Q273" s="22">
        <f>P273/K273</f>
        <v>92800</v>
      </c>
      <c r="R273" s="23">
        <f>(Q273-J273)/J273</f>
        <v>5.6947608200455579E-2</v>
      </c>
    </row>
    <row r="274" spans="1:18" x14ac:dyDescent="0.25">
      <c r="A274" s="7" t="s">
        <v>656</v>
      </c>
      <c r="B274" s="15" t="s">
        <v>361</v>
      </c>
      <c r="C274" s="15" t="s">
        <v>657</v>
      </c>
      <c r="D274" s="24">
        <v>21</v>
      </c>
      <c r="E274" s="20">
        <v>1824399</v>
      </c>
      <c r="F274" s="25">
        <f>E274/D274</f>
        <v>86876.142857142855</v>
      </c>
      <c r="G274" s="25">
        <v>114355</v>
      </c>
      <c r="H274" s="19">
        <f>G274/D274</f>
        <v>5445.4761904761908</v>
      </c>
      <c r="I274" s="20">
        <f>E274+G274</f>
        <v>1938754</v>
      </c>
      <c r="J274" s="25">
        <f>I274/D274</f>
        <v>92321.619047619053</v>
      </c>
      <c r="K274" s="21">
        <v>21</v>
      </c>
      <c r="L274" s="20">
        <v>1846612</v>
      </c>
      <c r="M274" s="20">
        <f>L274/K274</f>
        <v>87933.904761904763</v>
      </c>
      <c r="N274" s="20">
        <v>121761</v>
      </c>
      <c r="O274" s="20">
        <f>N274/K274</f>
        <v>5798.1428571428569</v>
      </c>
      <c r="P274" s="20">
        <f>L274+N274</f>
        <v>1968373</v>
      </c>
      <c r="Q274" s="22">
        <f>P274/K274</f>
        <v>93732.047619047618</v>
      </c>
      <c r="R274" s="23">
        <f>(Q274-J274)/J274</f>
        <v>1.5277337919096424E-2</v>
      </c>
    </row>
    <row r="275" spans="1:18" x14ac:dyDescent="0.25">
      <c r="A275" s="7" t="s">
        <v>658</v>
      </c>
      <c r="B275" s="15" t="s">
        <v>397</v>
      </c>
      <c r="C275" s="15" t="s">
        <v>659</v>
      </c>
      <c r="D275" s="24">
        <v>2</v>
      </c>
      <c r="E275" s="20">
        <v>141936</v>
      </c>
      <c r="F275" s="25">
        <f>E275/D275</f>
        <v>70968</v>
      </c>
      <c r="G275" s="25">
        <v>33300</v>
      </c>
      <c r="H275" s="19">
        <f>G275/D275</f>
        <v>16650</v>
      </c>
      <c r="I275" s="20">
        <f>E275+G275</f>
        <v>175236</v>
      </c>
      <c r="J275" s="25">
        <f>I275/D275</f>
        <v>87618</v>
      </c>
      <c r="K275" s="21">
        <v>2</v>
      </c>
      <c r="L275" s="20">
        <v>135230</v>
      </c>
      <c r="M275" s="20">
        <f>L275/K275</f>
        <v>67615</v>
      </c>
      <c r="N275" s="20">
        <v>25379</v>
      </c>
      <c r="O275" s="20">
        <f>N275/K275</f>
        <v>12689.5</v>
      </c>
      <c r="P275" s="20">
        <f>L275+N275</f>
        <v>160609</v>
      </c>
      <c r="Q275" s="22">
        <f>P275/K275</f>
        <v>80304.5</v>
      </c>
      <c r="R275" s="23">
        <f>(Q275-J275)/J275</f>
        <v>-8.3470291492615672E-2</v>
      </c>
    </row>
    <row r="276" spans="1:18" x14ac:dyDescent="0.25">
      <c r="A276" s="7" t="s">
        <v>660</v>
      </c>
      <c r="B276" s="15" t="s">
        <v>165</v>
      </c>
      <c r="C276" s="15" t="s">
        <v>661</v>
      </c>
      <c r="D276" s="24">
        <v>3</v>
      </c>
      <c r="E276" s="20">
        <v>242216</v>
      </c>
      <c r="F276" s="25">
        <f>E276/D276</f>
        <v>80738.666666666672</v>
      </c>
      <c r="G276" s="25">
        <v>19423</v>
      </c>
      <c r="H276" s="19">
        <f>G276/D276</f>
        <v>6474.333333333333</v>
      </c>
      <c r="I276" s="20">
        <f>E276+G276</f>
        <v>261639</v>
      </c>
      <c r="J276" s="25">
        <f>I276/D276</f>
        <v>87213</v>
      </c>
      <c r="K276" s="21">
        <v>3</v>
      </c>
      <c r="L276" s="20">
        <v>246555</v>
      </c>
      <c r="M276" s="20">
        <f>L276/K276</f>
        <v>82185</v>
      </c>
      <c r="N276" s="20">
        <v>19459</v>
      </c>
      <c r="O276" s="20">
        <f>N276/K276</f>
        <v>6486.333333333333</v>
      </c>
      <c r="P276" s="20">
        <f>L276+N276</f>
        <v>266014</v>
      </c>
      <c r="Q276" s="22">
        <f>P276/K276</f>
        <v>88671.333333333328</v>
      </c>
      <c r="R276" s="23">
        <f>(Q276-J276)/J276</f>
        <v>1.6721513230061213E-2</v>
      </c>
    </row>
    <row r="277" spans="1:18" x14ac:dyDescent="0.25">
      <c r="A277" s="7" t="s">
        <v>662</v>
      </c>
      <c r="B277" s="15" t="s">
        <v>69</v>
      </c>
      <c r="C277" s="15" t="s">
        <v>663</v>
      </c>
      <c r="D277" s="24">
        <v>46</v>
      </c>
      <c r="E277" s="20">
        <v>4261645</v>
      </c>
      <c r="F277" s="25">
        <f>E277/D277</f>
        <v>92644.456521739135</v>
      </c>
      <c r="G277" s="25">
        <v>247313</v>
      </c>
      <c r="H277" s="19">
        <f>G277/D277</f>
        <v>5376.369565217391</v>
      </c>
      <c r="I277" s="20">
        <f>E277+G277</f>
        <v>4508958</v>
      </c>
      <c r="J277" s="25">
        <f>I277/D277</f>
        <v>98020.826086956527</v>
      </c>
      <c r="K277" s="21">
        <v>46</v>
      </c>
      <c r="L277" s="20">
        <v>4314249</v>
      </c>
      <c r="M277" s="20">
        <f>L277/K277</f>
        <v>93788.021739130432</v>
      </c>
      <c r="N277" s="20">
        <v>250885</v>
      </c>
      <c r="O277" s="20">
        <f>N277/K277</f>
        <v>5454.021739130435</v>
      </c>
      <c r="P277" s="20">
        <f>L277+N277</f>
        <v>4565134</v>
      </c>
      <c r="Q277" s="22">
        <f>P277/K277</f>
        <v>99242.043478260865</v>
      </c>
      <c r="R277" s="23">
        <f>(Q277-J277)/J277</f>
        <v>1.2458754328605302E-2</v>
      </c>
    </row>
    <row r="278" spans="1:18" x14ac:dyDescent="0.25">
      <c r="A278" s="7" t="s">
        <v>664</v>
      </c>
      <c r="B278" s="15" t="s">
        <v>353</v>
      </c>
      <c r="C278" s="15" t="s">
        <v>665</v>
      </c>
      <c r="D278" s="24">
        <v>29</v>
      </c>
      <c r="E278" s="20">
        <v>2365313</v>
      </c>
      <c r="F278" s="25">
        <f>E278/D278</f>
        <v>81562.517241379304</v>
      </c>
      <c r="G278" s="25">
        <v>215176</v>
      </c>
      <c r="H278" s="19">
        <f>G278/D278</f>
        <v>7419.8620689655172</v>
      </c>
      <c r="I278" s="20">
        <f>E278+G278</f>
        <v>2580489</v>
      </c>
      <c r="J278" s="25">
        <f>I278/D278</f>
        <v>88982.379310344826</v>
      </c>
      <c r="K278" s="21">
        <v>29</v>
      </c>
      <c r="L278" s="20">
        <v>2548012</v>
      </c>
      <c r="M278" s="20">
        <f>L278/K278</f>
        <v>87862.482758620696</v>
      </c>
      <c r="N278" s="20">
        <v>215107</v>
      </c>
      <c r="O278" s="20">
        <f>N278/K278</f>
        <v>7417.4827586206893</v>
      </c>
      <c r="P278" s="20">
        <f>L278+N278</f>
        <v>2763119</v>
      </c>
      <c r="Q278" s="22">
        <f>P278/K278</f>
        <v>95279.965517241377</v>
      </c>
      <c r="R278" s="23">
        <f>(Q278-J278)/J278</f>
        <v>7.077340767583197E-2</v>
      </c>
    </row>
    <row r="279" spans="1:18" x14ac:dyDescent="0.25">
      <c r="A279" s="7" t="s">
        <v>666</v>
      </c>
      <c r="B279" s="15" t="s">
        <v>358</v>
      </c>
      <c r="C279" s="15" t="s">
        <v>667</v>
      </c>
      <c r="D279" s="24">
        <v>0.40000000596046448</v>
      </c>
      <c r="E279" s="20">
        <v>36840</v>
      </c>
      <c r="F279" s="25">
        <f>E279/D279</f>
        <v>92099.998627603069</v>
      </c>
      <c r="G279" s="25">
        <v>2008</v>
      </c>
      <c r="H279" s="19">
        <f>G279/D279</f>
        <v>5019.9999251961717</v>
      </c>
      <c r="I279" s="20">
        <f>E279+G279</f>
        <v>38848</v>
      </c>
      <c r="J279" s="25">
        <f>I279/D279</f>
        <v>97119.998552799239</v>
      </c>
      <c r="K279" s="21">
        <v>0.40000000596046448</v>
      </c>
      <c r="L279" s="20">
        <v>37770</v>
      </c>
      <c r="M279" s="20">
        <f>L279/K279</f>
        <v>94424.998592957869</v>
      </c>
      <c r="N279" s="20">
        <v>2059</v>
      </c>
      <c r="O279" s="20">
        <f>N279/K279</f>
        <v>5147.4999232962737</v>
      </c>
      <c r="P279" s="20">
        <f>L279+N279</f>
        <v>39829</v>
      </c>
      <c r="Q279" s="22">
        <f>P279/K279</f>
        <v>99572.498516254156</v>
      </c>
      <c r="R279" s="23">
        <f>(Q279-J279)/J279</f>
        <v>2.5252265238879884E-2</v>
      </c>
    </row>
    <row r="280" spans="1:18" x14ac:dyDescent="0.25">
      <c r="A280" s="7" t="s">
        <v>668</v>
      </c>
      <c r="B280" s="15" t="s">
        <v>669</v>
      </c>
      <c r="C280" s="15" t="s">
        <v>670</v>
      </c>
      <c r="D280" s="24">
        <v>5</v>
      </c>
      <c r="E280" s="20">
        <v>357611</v>
      </c>
      <c r="F280" s="25">
        <f>E280/D280</f>
        <v>71522.2</v>
      </c>
      <c r="G280" s="25">
        <v>33982</v>
      </c>
      <c r="H280" s="19">
        <f>G280/D280</f>
        <v>6796.4</v>
      </c>
      <c r="I280" s="20">
        <f>E280+G280</f>
        <v>391593</v>
      </c>
      <c r="J280" s="25">
        <f>I280/D280</f>
        <v>78318.600000000006</v>
      </c>
      <c r="K280" s="21">
        <v>5</v>
      </c>
      <c r="L280" s="20">
        <v>362975</v>
      </c>
      <c r="M280" s="20">
        <f>L280/K280</f>
        <v>72595</v>
      </c>
      <c r="N280" s="20">
        <v>34030</v>
      </c>
      <c r="O280" s="20">
        <f>N280/K280</f>
        <v>6806</v>
      </c>
      <c r="P280" s="20">
        <f>L280+N280</f>
        <v>397005</v>
      </c>
      <c r="Q280" s="22">
        <f>P280/K280</f>
        <v>79401</v>
      </c>
      <c r="R280" s="23">
        <f>(Q280-J280)/J280</f>
        <v>1.3820471765327701E-2</v>
      </c>
    </row>
    <row r="281" spans="1:18" x14ac:dyDescent="0.25">
      <c r="A281" s="7" t="s">
        <v>671</v>
      </c>
      <c r="B281" s="15" t="s">
        <v>669</v>
      </c>
      <c r="C281" s="15" t="s">
        <v>672</v>
      </c>
      <c r="D281" s="24">
        <v>3</v>
      </c>
      <c r="E281" s="20">
        <v>210570</v>
      </c>
      <c r="F281" s="25">
        <f>E281/D281</f>
        <v>70190</v>
      </c>
      <c r="G281" s="25">
        <v>14083</v>
      </c>
      <c r="H281" s="19">
        <f>G281/D281</f>
        <v>4694.333333333333</v>
      </c>
      <c r="I281" s="20">
        <f>E281+G281</f>
        <v>224653</v>
      </c>
      <c r="J281" s="25">
        <f>I281/D281</f>
        <v>74884.333333333328</v>
      </c>
      <c r="K281" s="21">
        <v>3</v>
      </c>
      <c r="L281" s="20">
        <v>217100</v>
      </c>
      <c r="M281" s="20">
        <f>L281/K281</f>
        <v>72366.666666666672</v>
      </c>
      <c r="N281" s="20">
        <v>15103</v>
      </c>
      <c r="O281" s="20">
        <f>N281/K281</f>
        <v>5034.333333333333</v>
      </c>
      <c r="P281" s="20">
        <f>L281+N281</f>
        <v>232203</v>
      </c>
      <c r="Q281" s="22">
        <f>P281/K281</f>
        <v>77401</v>
      </c>
      <c r="R281" s="23">
        <f>(Q281-J281)/J281</f>
        <v>3.3607385612477975E-2</v>
      </c>
    </row>
    <row r="282" spans="1:18" x14ac:dyDescent="0.25">
      <c r="A282" s="7" t="s">
        <v>673</v>
      </c>
      <c r="B282" s="15" t="s">
        <v>669</v>
      </c>
      <c r="C282" s="15" t="s">
        <v>674</v>
      </c>
      <c r="D282" s="24">
        <v>2</v>
      </c>
      <c r="E282" s="20">
        <v>160077</v>
      </c>
      <c r="F282" s="25">
        <f>E282/D282</f>
        <v>80038.5</v>
      </c>
      <c r="G282" s="25">
        <v>10018</v>
      </c>
      <c r="H282" s="19">
        <f>G282/D282</f>
        <v>5009</v>
      </c>
      <c r="I282" s="20">
        <f>E282+G282</f>
        <v>170095</v>
      </c>
      <c r="J282" s="25">
        <f>I282/D282</f>
        <v>85047.5</v>
      </c>
      <c r="K282" s="21">
        <v>2</v>
      </c>
      <c r="L282" s="20">
        <v>140000</v>
      </c>
      <c r="M282" s="20">
        <f>L282/K282</f>
        <v>70000</v>
      </c>
      <c r="N282" s="20">
        <v>5061</v>
      </c>
      <c r="O282" s="20">
        <f>N282/K282</f>
        <v>2530.5</v>
      </c>
      <c r="P282" s="20">
        <f>L282+N282</f>
        <v>145061</v>
      </c>
      <c r="Q282" s="22">
        <f>P282/K282</f>
        <v>72530.5</v>
      </c>
      <c r="R282" s="23">
        <f>(Q282-J282)/J282</f>
        <v>-0.14717657779476176</v>
      </c>
    </row>
    <row r="283" spans="1:18" x14ac:dyDescent="0.25">
      <c r="A283" s="7" t="s">
        <v>675</v>
      </c>
      <c r="B283" s="15" t="s">
        <v>669</v>
      </c>
      <c r="C283" s="15" t="s">
        <v>676</v>
      </c>
      <c r="D283" s="24">
        <v>5</v>
      </c>
      <c r="E283" s="20">
        <v>392855</v>
      </c>
      <c r="F283" s="25">
        <f>E283/D283</f>
        <v>78571</v>
      </c>
      <c r="G283" s="25">
        <v>18420</v>
      </c>
      <c r="H283" s="19">
        <f>G283/D283</f>
        <v>3684</v>
      </c>
      <c r="I283" s="20">
        <f>E283+G283</f>
        <v>411275</v>
      </c>
      <c r="J283" s="25">
        <f>I283/D283</f>
        <v>82255</v>
      </c>
      <c r="K283" s="21">
        <v>5</v>
      </c>
      <c r="L283" s="20">
        <v>394963</v>
      </c>
      <c r="M283" s="20">
        <f>L283/K283</f>
        <v>78992.600000000006</v>
      </c>
      <c r="N283" s="20">
        <v>17562</v>
      </c>
      <c r="O283" s="20">
        <f>N283/K283</f>
        <v>3512.4</v>
      </c>
      <c r="P283" s="20">
        <f>L283+N283</f>
        <v>412525</v>
      </c>
      <c r="Q283" s="22">
        <f>P283/K283</f>
        <v>82505</v>
      </c>
      <c r="R283" s="23">
        <f>(Q283-J283)/J283</f>
        <v>3.0393289161753084E-3</v>
      </c>
    </row>
    <row r="284" spans="1:18" x14ac:dyDescent="0.25">
      <c r="A284" s="7" t="s">
        <v>677</v>
      </c>
      <c r="B284" s="15" t="s">
        <v>419</v>
      </c>
      <c r="C284" s="15" t="s">
        <v>678</v>
      </c>
      <c r="D284" s="24">
        <v>2</v>
      </c>
      <c r="E284" s="20">
        <v>147484</v>
      </c>
      <c r="F284" s="25">
        <f>E284/D284</f>
        <v>73742</v>
      </c>
      <c r="G284" s="25">
        <v>24245</v>
      </c>
      <c r="H284" s="19">
        <f>G284/D284</f>
        <v>12122.5</v>
      </c>
      <c r="I284" s="20">
        <f>E284+G284</f>
        <v>171729</v>
      </c>
      <c r="J284" s="25">
        <f>I284/D284</f>
        <v>85864.5</v>
      </c>
      <c r="K284" s="21">
        <v>2</v>
      </c>
      <c r="L284" s="20">
        <v>136362</v>
      </c>
      <c r="M284" s="20">
        <f>L284/K284</f>
        <v>68181</v>
      </c>
      <c r="N284" s="20">
        <v>26423</v>
      </c>
      <c r="O284" s="20">
        <f>N284/K284</f>
        <v>13211.5</v>
      </c>
      <c r="P284" s="20">
        <f>L284+N284</f>
        <v>162785</v>
      </c>
      <c r="Q284" s="22">
        <f>P284/K284</f>
        <v>81392.5</v>
      </c>
      <c r="R284" s="23">
        <f>(Q284-J284)/J284</f>
        <v>-5.2082059524017496E-2</v>
      </c>
    </row>
    <row r="285" spans="1:18" x14ac:dyDescent="0.25">
      <c r="A285" s="7" t="s">
        <v>679</v>
      </c>
      <c r="B285" s="15" t="s">
        <v>165</v>
      </c>
      <c r="C285" s="15" t="s">
        <v>680</v>
      </c>
      <c r="D285" s="24">
        <v>4</v>
      </c>
      <c r="E285" s="20">
        <v>338134</v>
      </c>
      <c r="F285" s="25">
        <f>E285/D285</f>
        <v>84533.5</v>
      </c>
      <c r="G285" s="25">
        <v>23692</v>
      </c>
      <c r="H285" s="19">
        <f>G285/D285</f>
        <v>5923</v>
      </c>
      <c r="I285" s="20">
        <f>E285+G285</f>
        <v>361826</v>
      </c>
      <c r="J285" s="25">
        <f>I285/D285</f>
        <v>90456.5</v>
      </c>
      <c r="K285" s="21">
        <v>4</v>
      </c>
      <c r="L285" s="20">
        <v>342263</v>
      </c>
      <c r="M285" s="20">
        <f>L285/K285</f>
        <v>85565.75</v>
      </c>
      <c r="N285" s="20">
        <v>25066</v>
      </c>
      <c r="O285" s="20">
        <f>N285/K285</f>
        <v>6266.5</v>
      </c>
      <c r="P285" s="20">
        <f>L285+N285</f>
        <v>367329</v>
      </c>
      <c r="Q285" s="22">
        <f>P285/K285</f>
        <v>91832.25</v>
      </c>
      <c r="R285" s="23">
        <f>(Q285-J285)/J285</f>
        <v>1.520896784642342E-2</v>
      </c>
    </row>
    <row r="286" spans="1:18" x14ac:dyDescent="0.25">
      <c r="A286" s="7" t="s">
        <v>681</v>
      </c>
      <c r="B286" s="15" t="s">
        <v>373</v>
      </c>
      <c r="C286" s="15" t="s">
        <v>682</v>
      </c>
      <c r="D286" s="24">
        <v>1.2000000476837158</v>
      </c>
      <c r="E286" s="20">
        <v>86561</v>
      </c>
      <c r="F286" s="25">
        <f>E286/D286</f>
        <v>72134.163800312526</v>
      </c>
      <c r="G286" s="25">
        <v>3139</v>
      </c>
      <c r="H286" s="19">
        <f>G286/D286</f>
        <v>2615.8332293894596</v>
      </c>
      <c r="I286" s="20">
        <f>E286+G286</f>
        <v>89700</v>
      </c>
      <c r="J286" s="25">
        <f>I286/D286</f>
        <v>74749.99702970199</v>
      </c>
      <c r="K286" s="21">
        <v>1.2999999523162842</v>
      </c>
      <c r="L286" s="20">
        <v>86966</v>
      </c>
      <c r="M286" s="20">
        <f>L286/K286</f>
        <v>66896.925530687688</v>
      </c>
      <c r="N286" s="20">
        <v>4185</v>
      </c>
      <c r="O286" s="20">
        <f>N286/K286</f>
        <v>3219.2308873114544</v>
      </c>
      <c r="P286" s="20">
        <f>L286+N286</f>
        <v>91151</v>
      </c>
      <c r="Q286" s="22">
        <f>P286/K286</f>
        <v>70116.15641799914</v>
      </c>
      <c r="R286" s="23">
        <f>(Q286-J286)/J286</f>
        <v>-6.1991181215185716E-2</v>
      </c>
    </row>
    <row r="287" spans="1:18" x14ac:dyDescent="0.25">
      <c r="A287" s="7" t="s">
        <v>683</v>
      </c>
      <c r="B287" s="15" t="s">
        <v>389</v>
      </c>
      <c r="C287" s="15" t="s">
        <v>684</v>
      </c>
      <c r="D287" s="24">
        <v>0.5</v>
      </c>
      <c r="E287" s="20">
        <v>27500</v>
      </c>
      <c r="F287" s="25">
        <f>E287/D287</f>
        <v>55000</v>
      </c>
      <c r="G287" s="25">
        <v>1950</v>
      </c>
      <c r="H287" s="19">
        <f>G287/D287</f>
        <v>3900</v>
      </c>
      <c r="I287" s="20">
        <f>E287+G287</f>
        <v>29450</v>
      </c>
      <c r="J287" s="25">
        <f>I287/D287</f>
        <v>58900</v>
      </c>
      <c r="K287" s="21">
        <v>0.5</v>
      </c>
      <c r="L287" s="20">
        <v>27500</v>
      </c>
      <c r="M287" s="20">
        <f>L287/K287</f>
        <v>55000</v>
      </c>
      <c r="N287" s="20">
        <v>1950</v>
      </c>
      <c r="O287" s="20">
        <f>N287/K287</f>
        <v>3900</v>
      </c>
      <c r="P287" s="20">
        <f>L287+N287</f>
        <v>29450</v>
      </c>
      <c r="Q287" s="22">
        <f>P287/K287</f>
        <v>58900</v>
      </c>
      <c r="R287" s="23">
        <f>(Q287-J287)/J287</f>
        <v>0</v>
      </c>
    </row>
    <row r="288" spans="1:18" ht="13.5" thickBot="1" x14ac:dyDescent="0.3">
      <c r="A288" s="8" t="s">
        <v>685</v>
      </c>
      <c r="B288" s="29" t="s">
        <v>126</v>
      </c>
      <c r="C288" s="29" t="s">
        <v>686</v>
      </c>
      <c r="D288" s="30">
        <v>44</v>
      </c>
      <c r="E288" s="31">
        <v>4863272</v>
      </c>
      <c r="F288" s="32">
        <f>E288/D288</f>
        <v>110528.90909090909</v>
      </c>
      <c r="G288" s="32">
        <v>276629</v>
      </c>
      <c r="H288" s="33">
        <f>G288/D288</f>
        <v>6287.022727272727</v>
      </c>
      <c r="I288" s="31">
        <f>E288+G288</f>
        <v>5139901</v>
      </c>
      <c r="J288" s="32">
        <f>I288/D288</f>
        <v>116815.93181818182</v>
      </c>
      <c r="K288" s="34">
        <v>44</v>
      </c>
      <c r="L288" s="31">
        <v>4779479</v>
      </c>
      <c r="M288" s="31">
        <f>L288/K288</f>
        <v>108624.52272727272</v>
      </c>
      <c r="N288" s="31">
        <v>287820</v>
      </c>
      <c r="O288" s="31">
        <f>N288/K288</f>
        <v>6541.363636363636</v>
      </c>
      <c r="P288" s="31">
        <f>L288+N288</f>
        <v>5067299</v>
      </c>
      <c r="Q288" s="35">
        <f>P288/K288</f>
        <v>115165.88636363637</v>
      </c>
      <c r="R288" s="36">
        <f>(Q288-J288)/J288</f>
        <v>-1.4125174784494886E-2</v>
      </c>
    </row>
    <row r="289" spans="1:18" x14ac:dyDescent="0.25">
      <c r="A289" s="7"/>
      <c r="B289" s="15"/>
      <c r="C289" s="15"/>
      <c r="D289" s="21"/>
      <c r="E289" s="20"/>
      <c r="F289" s="20"/>
      <c r="G289" s="17"/>
      <c r="H289" s="19"/>
      <c r="I289" s="20"/>
      <c r="J289" s="20"/>
      <c r="K289" s="21"/>
      <c r="L289" s="20"/>
      <c r="M289" s="20"/>
      <c r="N289" s="20"/>
      <c r="O289" s="20"/>
      <c r="P289" s="20"/>
      <c r="Q289" s="22"/>
      <c r="R289" s="37"/>
    </row>
    <row r="290" spans="1:18" x14ac:dyDescent="0.25">
      <c r="A290" s="38" t="s">
        <v>687</v>
      </c>
      <c r="B290" s="10"/>
      <c r="C290" s="10"/>
      <c r="D290" s="39">
        <f>SUM(D3:D288)</f>
        <v>1206.1999994546172</v>
      </c>
      <c r="E290" s="40">
        <f>SUM(E3:E288)</f>
        <v>97519279</v>
      </c>
      <c r="F290" s="40">
        <f>E290/D290</f>
        <v>80848.349398187114</v>
      </c>
      <c r="G290" s="40">
        <f>SUM(G3:G288)</f>
        <v>7597707</v>
      </c>
      <c r="H290" s="41">
        <f>G290/D290</f>
        <v>6298.8782983214223</v>
      </c>
      <c r="I290" s="40">
        <f>SUM(I3:I288)</f>
        <v>105116986</v>
      </c>
      <c r="J290" s="41">
        <f>I290/D290</f>
        <v>87147.227696508533</v>
      </c>
      <c r="K290" s="39">
        <f>SUM(K3:K288)</f>
        <v>1206.7999998599289</v>
      </c>
      <c r="L290" s="40">
        <f>SUM(L3:L288)</f>
        <v>98699885</v>
      </c>
      <c r="M290" s="41">
        <f>L290/K290</f>
        <v>81786.447639588921</v>
      </c>
      <c r="N290" s="40">
        <f>SUM(N3:N288)</f>
        <v>7893859</v>
      </c>
      <c r="O290" s="40">
        <f>N290/K290</f>
        <v>6541.1493212762889</v>
      </c>
      <c r="P290" s="40">
        <f>SUM(P3:P288)</f>
        <v>106593744</v>
      </c>
      <c r="Q290" s="42">
        <f>P290/K290</f>
        <v>88327.596960865223</v>
      </c>
      <c r="R290" s="43">
        <f>(Q290-J290)/J290</f>
        <v>1.3544541754871915E-2</v>
      </c>
    </row>
    <row r="292" spans="1:18" x14ac:dyDescent="0.25">
      <c r="Q292" s="44"/>
    </row>
  </sheetData>
  <autoFilter ref="A2:R2">
    <sortState ref="A3:R288">
      <sortCondition ref="A2"/>
    </sortState>
  </autoFilter>
  <printOptions horizontalCentered="1" gridLines="1"/>
  <pageMargins left="0.25" right="0.25" top="0.75" bottom="0.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2014-05-14T15:58:11Z</cp:lastPrinted>
  <dcterms:created xsi:type="dcterms:W3CDTF">2014-05-13T19:58:48Z</dcterms:created>
  <dcterms:modified xsi:type="dcterms:W3CDTF">2014-05-14T15:58:47Z</dcterms:modified>
</cp:coreProperties>
</file>