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7795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Sheet1!$A$4:$V$4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R292" i="1" l="1"/>
  <c r="P292" i="1"/>
  <c r="N292" i="1"/>
  <c r="M292" i="1"/>
  <c r="I292" i="1"/>
  <c r="G292" i="1"/>
  <c r="E292" i="1"/>
  <c r="D292" i="1"/>
  <c r="T290" i="1"/>
  <c r="U290" i="1" s="1"/>
  <c r="S290" i="1"/>
  <c r="Q290" i="1"/>
  <c r="O290" i="1"/>
  <c r="K290" i="1"/>
  <c r="L290" i="1" s="1"/>
  <c r="J290" i="1"/>
  <c r="H290" i="1"/>
  <c r="F290" i="1"/>
  <c r="T289" i="1"/>
  <c r="U289" i="1" s="1"/>
  <c r="S289" i="1"/>
  <c r="Q289" i="1"/>
  <c r="O289" i="1"/>
  <c r="K289" i="1"/>
  <c r="L289" i="1" s="1"/>
  <c r="J289" i="1"/>
  <c r="H289" i="1"/>
  <c r="F289" i="1"/>
  <c r="T288" i="1"/>
  <c r="U288" i="1" s="1"/>
  <c r="S288" i="1"/>
  <c r="Q288" i="1"/>
  <c r="O288" i="1"/>
  <c r="K288" i="1"/>
  <c r="L288" i="1" s="1"/>
  <c r="J288" i="1"/>
  <c r="H288" i="1"/>
  <c r="F288" i="1"/>
  <c r="T287" i="1"/>
  <c r="U287" i="1" s="1"/>
  <c r="S287" i="1"/>
  <c r="Q287" i="1"/>
  <c r="O287" i="1"/>
  <c r="K287" i="1"/>
  <c r="L287" i="1" s="1"/>
  <c r="J287" i="1"/>
  <c r="H287" i="1"/>
  <c r="F287" i="1"/>
  <c r="T286" i="1"/>
  <c r="U286" i="1" s="1"/>
  <c r="S286" i="1"/>
  <c r="Q286" i="1"/>
  <c r="O286" i="1"/>
  <c r="K286" i="1"/>
  <c r="L286" i="1" s="1"/>
  <c r="J286" i="1"/>
  <c r="H286" i="1"/>
  <c r="F286" i="1"/>
  <c r="T285" i="1"/>
  <c r="U285" i="1" s="1"/>
  <c r="S285" i="1"/>
  <c r="Q285" i="1"/>
  <c r="O285" i="1"/>
  <c r="K285" i="1"/>
  <c r="L285" i="1" s="1"/>
  <c r="J285" i="1"/>
  <c r="H285" i="1"/>
  <c r="F285" i="1"/>
  <c r="T284" i="1"/>
  <c r="U284" i="1" s="1"/>
  <c r="S284" i="1"/>
  <c r="Q284" i="1"/>
  <c r="O284" i="1"/>
  <c r="K284" i="1"/>
  <c r="L284" i="1" s="1"/>
  <c r="J284" i="1"/>
  <c r="H284" i="1"/>
  <c r="F284" i="1"/>
  <c r="T283" i="1"/>
  <c r="U283" i="1" s="1"/>
  <c r="S283" i="1"/>
  <c r="Q283" i="1"/>
  <c r="O283" i="1"/>
  <c r="K283" i="1"/>
  <c r="L283" i="1" s="1"/>
  <c r="J283" i="1"/>
  <c r="H283" i="1"/>
  <c r="F283" i="1"/>
  <c r="T282" i="1"/>
  <c r="U282" i="1" s="1"/>
  <c r="S282" i="1"/>
  <c r="Q282" i="1"/>
  <c r="O282" i="1"/>
  <c r="K282" i="1"/>
  <c r="L282" i="1" s="1"/>
  <c r="J282" i="1"/>
  <c r="H282" i="1"/>
  <c r="F282" i="1"/>
  <c r="T281" i="1"/>
  <c r="U281" i="1" s="1"/>
  <c r="S281" i="1"/>
  <c r="Q281" i="1"/>
  <c r="O281" i="1"/>
  <c r="K281" i="1"/>
  <c r="L281" i="1" s="1"/>
  <c r="J281" i="1"/>
  <c r="H281" i="1"/>
  <c r="F281" i="1"/>
  <c r="K280" i="1"/>
  <c r="L280" i="1" s="1"/>
  <c r="J280" i="1"/>
  <c r="H280" i="1"/>
  <c r="F280" i="1"/>
  <c r="T279" i="1"/>
  <c r="U279" i="1" s="1"/>
  <c r="S279" i="1"/>
  <c r="Q279" i="1"/>
  <c r="O279" i="1"/>
  <c r="K279" i="1"/>
  <c r="L279" i="1" s="1"/>
  <c r="J279" i="1"/>
  <c r="H279" i="1"/>
  <c r="F279" i="1"/>
  <c r="T278" i="1"/>
  <c r="U278" i="1" s="1"/>
  <c r="S278" i="1"/>
  <c r="Q278" i="1"/>
  <c r="O278" i="1"/>
  <c r="K278" i="1"/>
  <c r="L278" i="1" s="1"/>
  <c r="J278" i="1"/>
  <c r="H278" i="1"/>
  <c r="F278" i="1"/>
  <c r="T277" i="1"/>
  <c r="U277" i="1" s="1"/>
  <c r="S277" i="1"/>
  <c r="Q277" i="1"/>
  <c r="O277" i="1"/>
  <c r="K277" i="1"/>
  <c r="L277" i="1" s="1"/>
  <c r="J277" i="1"/>
  <c r="H277" i="1"/>
  <c r="F277" i="1"/>
  <c r="T276" i="1"/>
  <c r="U276" i="1" s="1"/>
  <c r="S276" i="1"/>
  <c r="Q276" i="1"/>
  <c r="O276" i="1"/>
  <c r="K276" i="1"/>
  <c r="L276" i="1" s="1"/>
  <c r="J276" i="1"/>
  <c r="H276" i="1"/>
  <c r="F276" i="1"/>
  <c r="T275" i="1"/>
  <c r="U275" i="1" s="1"/>
  <c r="S275" i="1"/>
  <c r="Q275" i="1"/>
  <c r="O275" i="1"/>
  <c r="K275" i="1"/>
  <c r="L275" i="1" s="1"/>
  <c r="J275" i="1"/>
  <c r="H275" i="1"/>
  <c r="F275" i="1"/>
  <c r="T274" i="1"/>
  <c r="U274" i="1" s="1"/>
  <c r="S274" i="1"/>
  <c r="Q274" i="1"/>
  <c r="O274" i="1"/>
  <c r="K274" i="1"/>
  <c r="L274" i="1" s="1"/>
  <c r="J274" i="1"/>
  <c r="H274" i="1"/>
  <c r="F274" i="1"/>
  <c r="T273" i="1"/>
  <c r="U273" i="1" s="1"/>
  <c r="V273" i="1" s="1"/>
  <c r="S273" i="1"/>
  <c r="Q273" i="1"/>
  <c r="O273" i="1"/>
  <c r="K273" i="1"/>
  <c r="L273" i="1" s="1"/>
  <c r="J273" i="1"/>
  <c r="H273" i="1"/>
  <c r="F273" i="1"/>
  <c r="T272" i="1"/>
  <c r="U272" i="1" s="1"/>
  <c r="S272" i="1"/>
  <c r="Q272" i="1"/>
  <c r="O272" i="1"/>
  <c r="K272" i="1"/>
  <c r="L272" i="1" s="1"/>
  <c r="J272" i="1"/>
  <c r="H272" i="1"/>
  <c r="F272" i="1"/>
  <c r="T271" i="1"/>
  <c r="U271" i="1" s="1"/>
  <c r="S271" i="1"/>
  <c r="Q271" i="1"/>
  <c r="O271" i="1"/>
  <c r="K271" i="1"/>
  <c r="L271" i="1" s="1"/>
  <c r="J271" i="1"/>
  <c r="H271" i="1"/>
  <c r="F271" i="1"/>
  <c r="T270" i="1"/>
  <c r="U270" i="1" s="1"/>
  <c r="S270" i="1"/>
  <c r="Q270" i="1"/>
  <c r="O270" i="1"/>
  <c r="K270" i="1"/>
  <c r="L270" i="1" s="1"/>
  <c r="J270" i="1"/>
  <c r="H270" i="1"/>
  <c r="F270" i="1"/>
  <c r="T269" i="1"/>
  <c r="U269" i="1" s="1"/>
  <c r="S269" i="1"/>
  <c r="Q269" i="1"/>
  <c r="O269" i="1"/>
  <c r="K269" i="1"/>
  <c r="L269" i="1" s="1"/>
  <c r="J269" i="1"/>
  <c r="H269" i="1"/>
  <c r="F269" i="1"/>
  <c r="T268" i="1"/>
  <c r="U268" i="1" s="1"/>
  <c r="S268" i="1"/>
  <c r="Q268" i="1"/>
  <c r="O268" i="1"/>
  <c r="K268" i="1"/>
  <c r="L268" i="1" s="1"/>
  <c r="J268" i="1"/>
  <c r="H268" i="1"/>
  <c r="F268" i="1"/>
  <c r="T267" i="1"/>
  <c r="U267" i="1" s="1"/>
  <c r="S267" i="1"/>
  <c r="Q267" i="1"/>
  <c r="O267" i="1"/>
  <c r="K267" i="1"/>
  <c r="L267" i="1" s="1"/>
  <c r="J267" i="1"/>
  <c r="H267" i="1"/>
  <c r="F267" i="1"/>
  <c r="T266" i="1"/>
  <c r="U266" i="1" s="1"/>
  <c r="S266" i="1"/>
  <c r="Q266" i="1"/>
  <c r="O266" i="1"/>
  <c r="K266" i="1"/>
  <c r="L266" i="1" s="1"/>
  <c r="J266" i="1"/>
  <c r="H266" i="1"/>
  <c r="F266" i="1"/>
  <c r="T265" i="1"/>
  <c r="U265" i="1" s="1"/>
  <c r="S265" i="1"/>
  <c r="Q265" i="1"/>
  <c r="O265" i="1"/>
  <c r="K265" i="1"/>
  <c r="L265" i="1" s="1"/>
  <c r="J265" i="1"/>
  <c r="H265" i="1"/>
  <c r="F265" i="1"/>
  <c r="T264" i="1"/>
  <c r="U264" i="1" s="1"/>
  <c r="S264" i="1"/>
  <c r="Q264" i="1"/>
  <c r="O264" i="1"/>
  <c r="K264" i="1"/>
  <c r="L264" i="1" s="1"/>
  <c r="J264" i="1"/>
  <c r="H264" i="1"/>
  <c r="F264" i="1"/>
  <c r="T263" i="1"/>
  <c r="U263" i="1" s="1"/>
  <c r="S263" i="1"/>
  <c r="Q263" i="1"/>
  <c r="O263" i="1"/>
  <c r="K263" i="1"/>
  <c r="L263" i="1" s="1"/>
  <c r="J263" i="1"/>
  <c r="H263" i="1"/>
  <c r="F263" i="1"/>
  <c r="T262" i="1"/>
  <c r="U262" i="1" s="1"/>
  <c r="S262" i="1"/>
  <c r="Q262" i="1"/>
  <c r="O262" i="1"/>
  <c r="K262" i="1"/>
  <c r="L262" i="1" s="1"/>
  <c r="J262" i="1"/>
  <c r="H262" i="1"/>
  <c r="F262" i="1"/>
  <c r="T261" i="1"/>
  <c r="U261" i="1" s="1"/>
  <c r="V261" i="1" s="1"/>
  <c r="S261" i="1"/>
  <c r="Q261" i="1"/>
  <c r="O261" i="1"/>
  <c r="K261" i="1"/>
  <c r="L261" i="1" s="1"/>
  <c r="J261" i="1"/>
  <c r="H261" i="1"/>
  <c r="F261" i="1"/>
  <c r="T260" i="1"/>
  <c r="U260" i="1" s="1"/>
  <c r="S260" i="1"/>
  <c r="Q260" i="1"/>
  <c r="O260" i="1"/>
  <c r="K260" i="1"/>
  <c r="L260" i="1" s="1"/>
  <c r="J260" i="1"/>
  <c r="H260" i="1"/>
  <c r="F260" i="1"/>
  <c r="T259" i="1"/>
  <c r="U259" i="1" s="1"/>
  <c r="S259" i="1"/>
  <c r="Q259" i="1"/>
  <c r="O259" i="1"/>
  <c r="K259" i="1"/>
  <c r="L259" i="1" s="1"/>
  <c r="J259" i="1"/>
  <c r="H259" i="1"/>
  <c r="F259" i="1"/>
  <c r="T258" i="1"/>
  <c r="U258" i="1" s="1"/>
  <c r="S258" i="1"/>
  <c r="Q258" i="1"/>
  <c r="O258" i="1"/>
  <c r="K258" i="1"/>
  <c r="L258" i="1" s="1"/>
  <c r="J258" i="1"/>
  <c r="H258" i="1"/>
  <c r="F258" i="1"/>
  <c r="T257" i="1"/>
  <c r="U257" i="1" s="1"/>
  <c r="S257" i="1"/>
  <c r="Q257" i="1"/>
  <c r="O257" i="1"/>
  <c r="K257" i="1"/>
  <c r="L257" i="1" s="1"/>
  <c r="J257" i="1"/>
  <c r="H257" i="1"/>
  <c r="F257" i="1"/>
  <c r="T256" i="1"/>
  <c r="U256" i="1" s="1"/>
  <c r="S256" i="1"/>
  <c r="Q256" i="1"/>
  <c r="O256" i="1"/>
  <c r="K256" i="1"/>
  <c r="L256" i="1" s="1"/>
  <c r="J256" i="1"/>
  <c r="H256" i="1"/>
  <c r="F256" i="1"/>
  <c r="T255" i="1"/>
  <c r="U255" i="1" s="1"/>
  <c r="S255" i="1"/>
  <c r="Q255" i="1"/>
  <c r="O255" i="1"/>
  <c r="K255" i="1"/>
  <c r="L255" i="1" s="1"/>
  <c r="J255" i="1"/>
  <c r="H255" i="1"/>
  <c r="F255" i="1"/>
  <c r="T254" i="1"/>
  <c r="U254" i="1" s="1"/>
  <c r="S254" i="1"/>
  <c r="Q254" i="1"/>
  <c r="O254" i="1"/>
  <c r="K254" i="1"/>
  <c r="L254" i="1" s="1"/>
  <c r="J254" i="1"/>
  <c r="H254" i="1"/>
  <c r="F254" i="1"/>
  <c r="T253" i="1"/>
  <c r="U253" i="1" s="1"/>
  <c r="S253" i="1"/>
  <c r="Q253" i="1"/>
  <c r="O253" i="1"/>
  <c r="K253" i="1"/>
  <c r="L253" i="1" s="1"/>
  <c r="J253" i="1"/>
  <c r="H253" i="1"/>
  <c r="F253" i="1"/>
  <c r="T252" i="1"/>
  <c r="U252" i="1" s="1"/>
  <c r="S252" i="1"/>
  <c r="Q252" i="1"/>
  <c r="O252" i="1"/>
  <c r="K252" i="1"/>
  <c r="L252" i="1" s="1"/>
  <c r="J252" i="1"/>
  <c r="H252" i="1"/>
  <c r="F252" i="1"/>
  <c r="T251" i="1"/>
  <c r="U251" i="1" s="1"/>
  <c r="S251" i="1"/>
  <c r="Q251" i="1"/>
  <c r="O251" i="1"/>
  <c r="K251" i="1"/>
  <c r="L251" i="1" s="1"/>
  <c r="J251" i="1"/>
  <c r="H251" i="1"/>
  <c r="F251" i="1"/>
  <c r="T250" i="1"/>
  <c r="U250" i="1" s="1"/>
  <c r="S250" i="1"/>
  <c r="Q250" i="1"/>
  <c r="O250" i="1"/>
  <c r="K250" i="1"/>
  <c r="L250" i="1" s="1"/>
  <c r="J250" i="1"/>
  <c r="H250" i="1"/>
  <c r="F250" i="1"/>
  <c r="T249" i="1"/>
  <c r="U249" i="1" s="1"/>
  <c r="S249" i="1"/>
  <c r="Q249" i="1"/>
  <c r="O249" i="1"/>
  <c r="K249" i="1"/>
  <c r="L249" i="1" s="1"/>
  <c r="J249" i="1"/>
  <c r="H249" i="1"/>
  <c r="F249" i="1"/>
  <c r="T248" i="1"/>
  <c r="U248" i="1" s="1"/>
  <c r="S248" i="1"/>
  <c r="Q248" i="1"/>
  <c r="O248" i="1"/>
  <c r="K248" i="1"/>
  <c r="L248" i="1" s="1"/>
  <c r="J248" i="1"/>
  <c r="H248" i="1"/>
  <c r="F248" i="1"/>
  <c r="T247" i="1"/>
  <c r="U247" i="1" s="1"/>
  <c r="S247" i="1"/>
  <c r="Q247" i="1"/>
  <c r="O247" i="1"/>
  <c r="K247" i="1"/>
  <c r="L247" i="1" s="1"/>
  <c r="J247" i="1"/>
  <c r="H247" i="1"/>
  <c r="F247" i="1"/>
  <c r="T246" i="1"/>
  <c r="U246" i="1" s="1"/>
  <c r="S246" i="1"/>
  <c r="Q246" i="1"/>
  <c r="O246" i="1"/>
  <c r="K246" i="1"/>
  <c r="L246" i="1" s="1"/>
  <c r="J246" i="1"/>
  <c r="H246" i="1"/>
  <c r="F246" i="1"/>
  <c r="T245" i="1"/>
  <c r="U245" i="1" s="1"/>
  <c r="S245" i="1"/>
  <c r="Q245" i="1"/>
  <c r="O245" i="1"/>
  <c r="K245" i="1"/>
  <c r="L245" i="1" s="1"/>
  <c r="J245" i="1"/>
  <c r="H245" i="1"/>
  <c r="F245" i="1"/>
  <c r="T244" i="1"/>
  <c r="U244" i="1" s="1"/>
  <c r="S244" i="1"/>
  <c r="Q244" i="1"/>
  <c r="O244" i="1"/>
  <c r="K244" i="1"/>
  <c r="L244" i="1" s="1"/>
  <c r="J244" i="1"/>
  <c r="H244" i="1"/>
  <c r="F244" i="1"/>
  <c r="T243" i="1"/>
  <c r="U243" i="1" s="1"/>
  <c r="S243" i="1"/>
  <c r="Q243" i="1"/>
  <c r="O243" i="1"/>
  <c r="K243" i="1"/>
  <c r="L243" i="1" s="1"/>
  <c r="J243" i="1"/>
  <c r="H243" i="1"/>
  <c r="F243" i="1"/>
  <c r="T242" i="1"/>
  <c r="U242" i="1" s="1"/>
  <c r="S242" i="1"/>
  <c r="Q242" i="1"/>
  <c r="O242" i="1"/>
  <c r="K242" i="1"/>
  <c r="L242" i="1" s="1"/>
  <c r="J242" i="1"/>
  <c r="H242" i="1"/>
  <c r="F242" i="1"/>
  <c r="T241" i="1"/>
  <c r="U241" i="1" s="1"/>
  <c r="V241" i="1" s="1"/>
  <c r="S241" i="1"/>
  <c r="Q241" i="1"/>
  <c r="O241" i="1"/>
  <c r="K241" i="1"/>
  <c r="L241" i="1" s="1"/>
  <c r="J241" i="1"/>
  <c r="H241" i="1"/>
  <c r="F241" i="1"/>
  <c r="T240" i="1"/>
  <c r="U240" i="1" s="1"/>
  <c r="S240" i="1"/>
  <c r="Q240" i="1"/>
  <c r="O240" i="1"/>
  <c r="K240" i="1"/>
  <c r="L240" i="1" s="1"/>
  <c r="J240" i="1"/>
  <c r="H240" i="1"/>
  <c r="F240" i="1"/>
  <c r="T239" i="1"/>
  <c r="U239" i="1" s="1"/>
  <c r="S239" i="1"/>
  <c r="Q239" i="1"/>
  <c r="O239" i="1"/>
  <c r="K239" i="1"/>
  <c r="L239" i="1" s="1"/>
  <c r="J239" i="1"/>
  <c r="H239" i="1"/>
  <c r="F239" i="1"/>
  <c r="T238" i="1"/>
  <c r="U238" i="1" s="1"/>
  <c r="S238" i="1"/>
  <c r="Q238" i="1"/>
  <c r="O238" i="1"/>
  <c r="K238" i="1"/>
  <c r="L238" i="1" s="1"/>
  <c r="J238" i="1"/>
  <c r="H238" i="1"/>
  <c r="F238" i="1"/>
  <c r="T237" i="1"/>
  <c r="U237" i="1" s="1"/>
  <c r="S237" i="1"/>
  <c r="Q237" i="1"/>
  <c r="O237" i="1"/>
  <c r="K237" i="1"/>
  <c r="L237" i="1" s="1"/>
  <c r="J237" i="1"/>
  <c r="H237" i="1"/>
  <c r="F237" i="1"/>
  <c r="T236" i="1"/>
  <c r="U236" i="1" s="1"/>
  <c r="S236" i="1"/>
  <c r="Q236" i="1"/>
  <c r="O236" i="1"/>
  <c r="L236" i="1"/>
  <c r="K236" i="1"/>
  <c r="J236" i="1"/>
  <c r="H236" i="1"/>
  <c r="F236" i="1"/>
  <c r="T235" i="1"/>
  <c r="U235" i="1" s="1"/>
  <c r="S235" i="1"/>
  <c r="Q235" i="1"/>
  <c r="O235" i="1"/>
  <c r="K235" i="1"/>
  <c r="L235" i="1" s="1"/>
  <c r="J235" i="1"/>
  <c r="H235" i="1"/>
  <c r="F235" i="1"/>
  <c r="T234" i="1"/>
  <c r="U234" i="1" s="1"/>
  <c r="S234" i="1"/>
  <c r="Q234" i="1"/>
  <c r="O234" i="1"/>
  <c r="K234" i="1"/>
  <c r="L234" i="1" s="1"/>
  <c r="J234" i="1"/>
  <c r="H234" i="1"/>
  <c r="F234" i="1"/>
  <c r="T233" i="1"/>
  <c r="U233" i="1" s="1"/>
  <c r="S233" i="1"/>
  <c r="Q233" i="1"/>
  <c r="O233" i="1"/>
  <c r="K233" i="1"/>
  <c r="L233" i="1" s="1"/>
  <c r="J233" i="1"/>
  <c r="H233" i="1"/>
  <c r="F233" i="1"/>
  <c r="T232" i="1"/>
  <c r="U232" i="1" s="1"/>
  <c r="S232" i="1"/>
  <c r="Q232" i="1"/>
  <c r="O232" i="1"/>
  <c r="K232" i="1"/>
  <c r="L232" i="1" s="1"/>
  <c r="J232" i="1"/>
  <c r="H232" i="1"/>
  <c r="F232" i="1"/>
  <c r="T231" i="1"/>
  <c r="U231" i="1" s="1"/>
  <c r="S231" i="1"/>
  <c r="Q231" i="1"/>
  <c r="O231" i="1"/>
  <c r="K231" i="1"/>
  <c r="L231" i="1" s="1"/>
  <c r="J231" i="1"/>
  <c r="H231" i="1"/>
  <c r="F231" i="1"/>
  <c r="T230" i="1"/>
  <c r="U230" i="1" s="1"/>
  <c r="S230" i="1"/>
  <c r="Q230" i="1"/>
  <c r="O230" i="1"/>
  <c r="K230" i="1"/>
  <c r="L230" i="1" s="1"/>
  <c r="J230" i="1"/>
  <c r="H230" i="1"/>
  <c r="F230" i="1"/>
  <c r="T229" i="1"/>
  <c r="U229" i="1" s="1"/>
  <c r="S229" i="1"/>
  <c r="Q229" i="1"/>
  <c r="O229" i="1"/>
  <c r="L229" i="1"/>
  <c r="J229" i="1"/>
  <c r="H229" i="1"/>
  <c r="F229" i="1"/>
  <c r="T228" i="1"/>
  <c r="U228" i="1" s="1"/>
  <c r="S228" i="1"/>
  <c r="Q228" i="1"/>
  <c r="O228" i="1"/>
  <c r="K228" i="1"/>
  <c r="L228" i="1" s="1"/>
  <c r="J228" i="1"/>
  <c r="H228" i="1"/>
  <c r="F228" i="1"/>
  <c r="T227" i="1"/>
  <c r="U227" i="1" s="1"/>
  <c r="S227" i="1"/>
  <c r="Q227" i="1"/>
  <c r="O227" i="1"/>
  <c r="K227" i="1"/>
  <c r="L227" i="1" s="1"/>
  <c r="J227" i="1"/>
  <c r="H227" i="1"/>
  <c r="F227" i="1"/>
  <c r="T226" i="1"/>
  <c r="U226" i="1" s="1"/>
  <c r="S226" i="1"/>
  <c r="Q226" i="1"/>
  <c r="O226" i="1"/>
  <c r="K226" i="1"/>
  <c r="L226" i="1" s="1"/>
  <c r="J226" i="1"/>
  <c r="H226" i="1"/>
  <c r="F226" i="1"/>
  <c r="T225" i="1"/>
  <c r="U225" i="1" s="1"/>
  <c r="S225" i="1"/>
  <c r="Q225" i="1"/>
  <c r="O225" i="1"/>
  <c r="K225" i="1"/>
  <c r="L225" i="1" s="1"/>
  <c r="J225" i="1"/>
  <c r="H225" i="1"/>
  <c r="F225" i="1"/>
  <c r="T224" i="1"/>
  <c r="U224" i="1" s="1"/>
  <c r="S224" i="1"/>
  <c r="Q224" i="1"/>
  <c r="O224" i="1"/>
  <c r="K224" i="1"/>
  <c r="L224" i="1" s="1"/>
  <c r="J224" i="1"/>
  <c r="H224" i="1"/>
  <c r="F224" i="1"/>
  <c r="T223" i="1"/>
  <c r="U223" i="1" s="1"/>
  <c r="S223" i="1"/>
  <c r="Q223" i="1"/>
  <c r="O223" i="1"/>
  <c r="K223" i="1"/>
  <c r="L223" i="1" s="1"/>
  <c r="J223" i="1"/>
  <c r="H223" i="1"/>
  <c r="F223" i="1"/>
  <c r="T222" i="1"/>
  <c r="U222" i="1" s="1"/>
  <c r="S222" i="1"/>
  <c r="Q222" i="1"/>
  <c r="O222" i="1"/>
  <c r="K222" i="1"/>
  <c r="L222" i="1" s="1"/>
  <c r="J222" i="1"/>
  <c r="H222" i="1"/>
  <c r="F222" i="1"/>
  <c r="T221" i="1"/>
  <c r="U221" i="1" s="1"/>
  <c r="S221" i="1"/>
  <c r="Q221" i="1"/>
  <c r="O221" i="1"/>
  <c r="K221" i="1"/>
  <c r="L221" i="1" s="1"/>
  <c r="J221" i="1"/>
  <c r="H221" i="1"/>
  <c r="F221" i="1"/>
  <c r="T220" i="1"/>
  <c r="U220" i="1" s="1"/>
  <c r="S220" i="1"/>
  <c r="Q220" i="1"/>
  <c r="O220" i="1"/>
  <c r="K220" i="1"/>
  <c r="L220" i="1" s="1"/>
  <c r="J220" i="1"/>
  <c r="H220" i="1"/>
  <c r="F220" i="1"/>
  <c r="T219" i="1"/>
  <c r="U219" i="1" s="1"/>
  <c r="S219" i="1"/>
  <c r="Q219" i="1"/>
  <c r="O219" i="1"/>
  <c r="K219" i="1"/>
  <c r="L219" i="1" s="1"/>
  <c r="J219" i="1"/>
  <c r="H219" i="1"/>
  <c r="F219" i="1"/>
  <c r="T218" i="1"/>
  <c r="U218" i="1" s="1"/>
  <c r="S218" i="1"/>
  <c r="Q218" i="1"/>
  <c r="O218" i="1"/>
  <c r="K218" i="1"/>
  <c r="L218" i="1" s="1"/>
  <c r="J218" i="1"/>
  <c r="H218" i="1"/>
  <c r="F218" i="1"/>
  <c r="T217" i="1"/>
  <c r="U217" i="1" s="1"/>
  <c r="S217" i="1"/>
  <c r="Q217" i="1"/>
  <c r="O217" i="1"/>
  <c r="K217" i="1"/>
  <c r="L217" i="1" s="1"/>
  <c r="J217" i="1"/>
  <c r="H217" i="1"/>
  <c r="F217" i="1"/>
  <c r="T216" i="1"/>
  <c r="U216" i="1" s="1"/>
  <c r="S216" i="1"/>
  <c r="Q216" i="1"/>
  <c r="O216" i="1"/>
  <c r="K216" i="1"/>
  <c r="L216" i="1" s="1"/>
  <c r="J216" i="1"/>
  <c r="H216" i="1"/>
  <c r="F216" i="1"/>
  <c r="T215" i="1"/>
  <c r="U215" i="1" s="1"/>
  <c r="S215" i="1"/>
  <c r="Q215" i="1"/>
  <c r="O215" i="1"/>
  <c r="K215" i="1"/>
  <c r="L215" i="1" s="1"/>
  <c r="J215" i="1"/>
  <c r="H215" i="1"/>
  <c r="F215" i="1"/>
  <c r="T214" i="1"/>
  <c r="U214" i="1" s="1"/>
  <c r="S214" i="1"/>
  <c r="Q214" i="1"/>
  <c r="O214" i="1"/>
  <c r="K214" i="1"/>
  <c r="L214" i="1" s="1"/>
  <c r="J214" i="1"/>
  <c r="H214" i="1"/>
  <c r="F214" i="1"/>
  <c r="T213" i="1"/>
  <c r="U213" i="1" s="1"/>
  <c r="S213" i="1"/>
  <c r="Q213" i="1"/>
  <c r="O213" i="1"/>
  <c r="K213" i="1"/>
  <c r="L213" i="1" s="1"/>
  <c r="J213" i="1"/>
  <c r="H213" i="1"/>
  <c r="F213" i="1"/>
  <c r="T212" i="1"/>
  <c r="U212" i="1" s="1"/>
  <c r="S212" i="1"/>
  <c r="Q212" i="1"/>
  <c r="O212" i="1"/>
  <c r="K212" i="1"/>
  <c r="L212" i="1" s="1"/>
  <c r="J212" i="1"/>
  <c r="H212" i="1"/>
  <c r="F212" i="1"/>
  <c r="T211" i="1"/>
  <c r="U211" i="1" s="1"/>
  <c r="S211" i="1"/>
  <c r="Q211" i="1"/>
  <c r="O211" i="1"/>
  <c r="K211" i="1"/>
  <c r="L211" i="1" s="1"/>
  <c r="J211" i="1"/>
  <c r="H211" i="1"/>
  <c r="F211" i="1"/>
  <c r="T210" i="1"/>
  <c r="U210" i="1" s="1"/>
  <c r="S210" i="1"/>
  <c r="Q210" i="1"/>
  <c r="O210" i="1"/>
  <c r="K210" i="1"/>
  <c r="L210" i="1" s="1"/>
  <c r="J210" i="1"/>
  <c r="H210" i="1"/>
  <c r="F210" i="1"/>
  <c r="T209" i="1"/>
  <c r="U209" i="1" s="1"/>
  <c r="S209" i="1"/>
  <c r="Q209" i="1"/>
  <c r="O209" i="1"/>
  <c r="K209" i="1"/>
  <c r="L209" i="1" s="1"/>
  <c r="J209" i="1"/>
  <c r="H209" i="1"/>
  <c r="F209" i="1"/>
  <c r="K208" i="1"/>
  <c r="L208" i="1" s="1"/>
  <c r="J208" i="1"/>
  <c r="H208" i="1"/>
  <c r="F208" i="1"/>
  <c r="T207" i="1"/>
  <c r="U207" i="1" s="1"/>
  <c r="S207" i="1"/>
  <c r="Q207" i="1"/>
  <c r="O207" i="1"/>
  <c r="K207" i="1"/>
  <c r="L207" i="1" s="1"/>
  <c r="J207" i="1"/>
  <c r="H207" i="1"/>
  <c r="F207" i="1"/>
  <c r="T206" i="1"/>
  <c r="U206" i="1" s="1"/>
  <c r="S206" i="1"/>
  <c r="Q206" i="1"/>
  <c r="O206" i="1"/>
  <c r="K206" i="1"/>
  <c r="L206" i="1" s="1"/>
  <c r="J206" i="1"/>
  <c r="H206" i="1"/>
  <c r="F206" i="1"/>
  <c r="T205" i="1"/>
  <c r="U205" i="1" s="1"/>
  <c r="S205" i="1"/>
  <c r="Q205" i="1"/>
  <c r="O205" i="1"/>
  <c r="K205" i="1"/>
  <c r="L205" i="1" s="1"/>
  <c r="J205" i="1"/>
  <c r="H205" i="1"/>
  <c r="F205" i="1"/>
  <c r="T204" i="1"/>
  <c r="U204" i="1" s="1"/>
  <c r="S204" i="1"/>
  <c r="Q204" i="1"/>
  <c r="O204" i="1"/>
  <c r="K204" i="1"/>
  <c r="L204" i="1" s="1"/>
  <c r="J204" i="1"/>
  <c r="H204" i="1"/>
  <c r="F204" i="1"/>
  <c r="T203" i="1"/>
  <c r="U203" i="1" s="1"/>
  <c r="S203" i="1"/>
  <c r="Q203" i="1"/>
  <c r="O203" i="1"/>
  <c r="K203" i="1"/>
  <c r="L203" i="1" s="1"/>
  <c r="J203" i="1"/>
  <c r="H203" i="1"/>
  <c r="F203" i="1"/>
  <c r="T202" i="1"/>
  <c r="U202" i="1" s="1"/>
  <c r="S202" i="1"/>
  <c r="Q202" i="1"/>
  <c r="O202" i="1"/>
  <c r="K202" i="1"/>
  <c r="L202" i="1" s="1"/>
  <c r="J202" i="1"/>
  <c r="H202" i="1"/>
  <c r="F202" i="1"/>
  <c r="T201" i="1"/>
  <c r="U201" i="1" s="1"/>
  <c r="S201" i="1"/>
  <c r="Q201" i="1"/>
  <c r="O201" i="1"/>
  <c r="K201" i="1"/>
  <c r="L201" i="1" s="1"/>
  <c r="J201" i="1"/>
  <c r="H201" i="1"/>
  <c r="F201" i="1"/>
  <c r="T200" i="1"/>
  <c r="U200" i="1" s="1"/>
  <c r="V200" i="1" s="1"/>
  <c r="S200" i="1"/>
  <c r="Q200" i="1"/>
  <c r="O200" i="1"/>
  <c r="K200" i="1"/>
  <c r="J200" i="1"/>
  <c r="H200" i="1"/>
  <c r="F200" i="1"/>
  <c r="T199" i="1"/>
  <c r="U199" i="1" s="1"/>
  <c r="S199" i="1"/>
  <c r="Q199" i="1"/>
  <c r="O199" i="1"/>
  <c r="K199" i="1"/>
  <c r="L199" i="1" s="1"/>
  <c r="J199" i="1"/>
  <c r="H199" i="1"/>
  <c r="F199" i="1"/>
  <c r="T198" i="1"/>
  <c r="U198" i="1" s="1"/>
  <c r="S198" i="1"/>
  <c r="Q198" i="1"/>
  <c r="O198" i="1"/>
  <c r="K198" i="1"/>
  <c r="L198" i="1" s="1"/>
  <c r="J198" i="1"/>
  <c r="H198" i="1"/>
  <c r="F198" i="1"/>
  <c r="T197" i="1"/>
  <c r="U197" i="1" s="1"/>
  <c r="S197" i="1"/>
  <c r="Q197" i="1"/>
  <c r="O197" i="1"/>
  <c r="K197" i="1"/>
  <c r="L197" i="1" s="1"/>
  <c r="J197" i="1"/>
  <c r="H197" i="1"/>
  <c r="F197" i="1"/>
  <c r="T196" i="1"/>
  <c r="U196" i="1" s="1"/>
  <c r="S196" i="1"/>
  <c r="Q196" i="1"/>
  <c r="O196" i="1"/>
  <c r="K196" i="1"/>
  <c r="L196" i="1" s="1"/>
  <c r="J196" i="1"/>
  <c r="H196" i="1"/>
  <c r="F196" i="1"/>
  <c r="T195" i="1"/>
  <c r="U195" i="1" s="1"/>
  <c r="S195" i="1"/>
  <c r="Q195" i="1"/>
  <c r="O195" i="1"/>
  <c r="K195" i="1"/>
  <c r="L195" i="1" s="1"/>
  <c r="J195" i="1"/>
  <c r="H195" i="1"/>
  <c r="F195" i="1"/>
  <c r="T194" i="1"/>
  <c r="U194" i="1" s="1"/>
  <c r="S194" i="1"/>
  <c r="Q194" i="1"/>
  <c r="O194" i="1"/>
  <c r="K194" i="1"/>
  <c r="L194" i="1" s="1"/>
  <c r="J194" i="1"/>
  <c r="H194" i="1"/>
  <c r="F194" i="1"/>
  <c r="T193" i="1"/>
  <c r="U193" i="1" s="1"/>
  <c r="S193" i="1"/>
  <c r="Q193" i="1"/>
  <c r="O193" i="1"/>
  <c r="K193" i="1"/>
  <c r="L193" i="1" s="1"/>
  <c r="J193" i="1"/>
  <c r="H193" i="1"/>
  <c r="F193" i="1"/>
  <c r="T192" i="1"/>
  <c r="U192" i="1" s="1"/>
  <c r="S192" i="1"/>
  <c r="Q192" i="1"/>
  <c r="O192" i="1"/>
  <c r="K192" i="1"/>
  <c r="L192" i="1" s="1"/>
  <c r="J192" i="1"/>
  <c r="H192" i="1"/>
  <c r="F192" i="1"/>
  <c r="T191" i="1"/>
  <c r="U191" i="1" s="1"/>
  <c r="S191" i="1"/>
  <c r="Q191" i="1"/>
  <c r="O191" i="1"/>
  <c r="K191" i="1"/>
  <c r="L191" i="1" s="1"/>
  <c r="J191" i="1"/>
  <c r="H191" i="1"/>
  <c r="F191" i="1"/>
  <c r="T190" i="1"/>
  <c r="U190" i="1" s="1"/>
  <c r="S190" i="1"/>
  <c r="Q190" i="1"/>
  <c r="O190" i="1"/>
  <c r="K190" i="1"/>
  <c r="L190" i="1" s="1"/>
  <c r="J190" i="1"/>
  <c r="H190" i="1"/>
  <c r="F190" i="1"/>
  <c r="T189" i="1"/>
  <c r="U189" i="1" s="1"/>
  <c r="S189" i="1"/>
  <c r="Q189" i="1"/>
  <c r="O189" i="1"/>
  <c r="K189" i="1"/>
  <c r="L189" i="1" s="1"/>
  <c r="J189" i="1"/>
  <c r="H189" i="1"/>
  <c r="F189" i="1"/>
  <c r="T188" i="1"/>
  <c r="U188" i="1" s="1"/>
  <c r="S188" i="1"/>
  <c r="Q188" i="1"/>
  <c r="O188" i="1"/>
  <c r="K188" i="1"/>
  <c r="L188" i="1" s="1"/>
  <c r="J188" i="1"/>
  <c r="H188" i="1"/>
  <c r="F188" i="1"/>
  <c r="T187" i="1"/>
  <c r="U187" i="1" s="1"/>
  <c r="S187" i="1"/>
  <c r="Q187" i="1"/>
  <c r="O187" i="1"/>
  <c r="K187" i="1"/>
  <c r="L187" i="1" s="1"/>
  <c r="J187" i="1"/>
  <c r="H187" i="1"/>
  <c r="F187" i="1"/>
  <c r="T186" i="1"/>
  <c r="U186" i="1" s="1"/>
  <c r="S186" i="1"/>
  <c r="Q186" i="1"/>
  <c r="O186" i="1"/>
  <c r="K186" i="1"/>
  <c r="L186" i="1" s="1"/>
  <c r="J186" i="1"/>
  <c r="H186" i="1"/>
  <c r="F186" i="1"/>
  <c r="T185" i="1"/>
  <c r="U185" i="1" s="1"/>
  <c r="S185" i="1"/>
  <c r="Q185" i="1"/>
  <c r="O185" i="1"/>
  <c r="K185" i="1"/>
  <c r="L185" i="1" s="1"/>
  <c r="J185" i="1"/>
  <c r="H185" i="1"/>
  <c r="F185" i="1"/>
  <c r="T184" i="1"/>
  <c r="U184" i="1" s="1"/>
  <c r="S184" i="1"/>
  <c r="Q184" i="1"/>
  <c r="O184" i="1"/>
  <c r="K184" i="1"/>
  <c r="L184" i="1" s="1"/>
  <c r="J184" i="1"/>
  <c r="H184" i="1"/>
  <c r="F184" i="1"/>
  <c r="T183" i="1"/>
  <c r="U183" i="1" s="1"/>
  <c r="S183" i="1"/>
  <c r="Q183" i="1"/>
  <c r="O183" i="1"/>
  <c r="K183" i="1"/>
  <c r="L183" i="1" s="1"/>
  <c r="J183" i="1"/>
  <c r="H183" i="1"/>
  <c r="F183" i="1"/>
  <c r="T182" i="1"/>
  <c r="U182" i="1" s="1"/>
  <c r="S182" i="1"/>
  <c r="Q182" i="1"/>
  <c r="O182" i="1"/>
  <c r="K182" i="1"/>
  <c r="L182" i="1" s="1"/>
  <c r="J182" i="1"/>
  <c r="H182" i="1"/>
  <c r="F182" i="1"/>
  <c r="T181" i="1"/>
  <c r="U181" i="1" s="1"/>
  <c r="S181" i="1"/>
  <c r="Q181" i="1"/>
  <c r="O181" i="1"/>
  <c r="K181" i="1"/>
  <c r="L181" i="1" s="1"/>
  <c r="J181" i="1"/>
  <c r="H181" i="1"/>
  <c r="F181" i="1"/>
  <c r="T180" i="1"/>
  <c r="U180" i="1" s="1"/>
  <c r="S180" i="1"/>
  <c r="Q180" i="1"/>
  <c r="O180" i="1"/>
  <c r="K180" i="1"/>
  <c r="L180" i="1" s="1"/>
  <c r="J180" i="1"/>
  <c r="H180" i="1"/>
  <c r="F180" i="1"/>
  <c r="T179" i="1"/>
  <c r="U179" i="1" s="1"/>
  <c r="S179" i="1"/>
  <c r="Q179" i="1"/>
  <c r="O179" i="1"/>
  <c r="K179" i="1"/>
  <c r="L179" i="1" s="1"/>
  <c r="J179" i="1"/>
  <c r="H179" i="1"/>
  <c r="F179" i="1"/>
  <c r="T178" i="1"/>
  <c r="U178" i="1" s="1"/>
  <c r="S178" i="1"/>
  <c r="Q178" i="1"/>
  <c r="O178" i="1"/>
  <c r="K178" i="1"/>
  <c r="L178" i="1" s="1"/>
  <c r="J178" i="1"/>
  <c r="H178" i="1"/>
  <c r="F178" i="1"/>
  <c r="T177" i="1"/>
  <c r="U177" i="1" s="1"/>
  <c r="S177" i="1"/>
  <c r="Q177" i="1"/>
  <c r="O177" i="1"/>
  <c r="K177" i="1"/>
  <c r="L177" i="1" s="1"/>
  <c r="J177" i="1"/>
  <c r="H177" i="1"/>
  <c r="F177" i="1"/>
  <c r="T176" i="1"/>
  <c r="U176" i="1" s="1"/>
  <c r="S176" i="1"/>
  <c r="Q176" i="1"/>
  <c r="O176" i="1"/>
  <c r="K176" i="1"/>
  <c r="L176" i="1" s="1"/>
  <c r="J176" i="1"/>
  <c r="H176" i="1"/>
  <c r="F176" i="1"/>
  <c r="T175" i="1"/>
  <c r="U175" i="1" s="1"/>
  <c r="S175" i="1"/>
  <c r="Q175" i="1"/>
  <c r="O175" i="1"/>
  <c r="K175" i="1"/>
  <c r="L175" i="1" s="1"/>
  <c r="J175" i="1"/>
  <c r="H175" i="1"/>
  <c r="F175" i="1"/>
  <c r="T174" i="1"/>
  <c r="U174" i="1" s="1"/>
  <c r="S174" i="1"/>
  <c r="Q174" i="1"/>
  <c r="O174" i="1"/>
  <c r="K174" i="1"/>
  <c r="L174" i="1" s="1"/>
  <c r="J174" i="1"/>
  <c r="H174" i="1"/>
  <c r="F174" i="1"/>
  <c r="T173" i="1"/>
  <c r="U173" i="1" s="1"/>
  <c r="S173" i="1"/>
  <c r="Q173" i="1"/>
  <c r="O173" i="1"/>
  <c r="K173" i="1"/>
  <c r="L173" i="1" s="1"/>
  <c r="J173" i="1"/>
  <c r="H173" i="1"/>
  <c r="F173" i="1"/>
  <c r="T172" i="1"/>
  <c r="U172" i="1" s="1"/>
  <c r="S172" i="1"/>
  <c r="Q172" i="1"/>
  <c r="O172" i="1"/>
  <c r="K172" i="1"/>
  <c r="L172" i="1" s="1"/>
  <c r="J172" i="1"/>
  <c r="H172" i="1"/>
  <c r="F172" i="1"/>
  <c r="T171" i="1"/>
  <c r="U171" i="1" s="1"/>
  <c r="S171" i="1"/>
  <c r="Q171" i="1"/>
  <c r="O171" i="1"/>
  <c r="K171" i="1"/>
  <c r="L171" i="1" s="1"/>
  <c r="J171" i="1"/>
  <c r="H171" i="1"/>
  <c r="F171" i="1"/>
  <c r="T170" i="1"/>
  <c r="U170" i="1" s="1"/>
  <c r="S170" i="1"/>
  <c r="Q170" i="1"/>
  <c r="O170" i="1"/>
  <c r="K170" i="1"/>
  <c r="L170" i="1" s="1"/>
  <c r="J170" i="1"/>
  <c r="H170" i="1"/>
  <c r="F170" i="1"/>
  <c r="T169" i="1"/>
  <c r="U169" i="1" s="1"/>
  <c r="S169" i="1"/>
  <c r="Q169" i="1"/>
  <c r="O169" i="1"/>
  <c r="K169" i="1"/>
  <c r="L169" i="1" s="1"/>
  <c r="J169" i="1"/>
  <c r="H169" i="1"/>
  <c r="F169" i="1"/>
  <c r="T168" i="1"/>
  <c r="U168" i="1" s="1"/>
  <c r="S168" i="1"/>
  <c r="Q168" i="1"/>
  <c r="O168" i="1"/>
  <c r="K168" i="1"/>
  <c r="L168" i="1" s="1"/>
  <c r="J168" i="1"/>
  <c r="H168" i="1"/>
  <c r="F168" i="1"/>
  <c r="T167" i="1"/>
  <c r="U167" i="1" s="1"/>
  <c r="S167" i="1"/>
  <c r="Q167" i="1"/>
  <c r="O167" i="1"/>
  <c r="K167" i="1"/>
  <c r="L167" i="1" s="1"/>
  <c r="J167" i="1"/>
  <c r="H167" i="1"/>
  <c r="F167" i="1"/>
  <c r="T166" i="1"/>
  <c r="U166" i="1" s="1"/>
  <c r="S166" i="1"/>
  <c r="Q166" i="1"/>
  <c r="O166" i="1"/>
  <c r="K166" i="1"/>
  <c r="L166" i="1" s="1"/>
  <c r="J166" i="1"/>
  <c r="H166" i="1"/>
  <c r="F166" i="1"/>
  <c r="T165" i="1"/>
  <c r="U165" i="1" s="1"/>
  <c r="S165" i="1"/>
  <c r="Q165" i="1"/>
  <c r="O165" i="1"/>
  <c r="K165" i="1"/>
  <c r="L165" i="1" s="1"/>
  <c r="J165" i="1"/>
  <c r="H165" i="1"/>
  <c r="F165" i="1"/>
  <c r="T164" i="1"/>
  <c r="U164" i="1" s="1"/>
  <c r="S164" i="1"/>
  <c r="Q164" i="1"/>
  <c r="O164" i="1"/>
  <c r="K164" i="1"/>
  <c r="L164" i="1" s="1"/>
  <c r="J164" i="1"/>
  <c r="H164" i="1"/>
  <c r="F164" i="1"/>
  <c r="T163" i="1"/>
  <c r="U163" i="1" s="1"/>
  <c r="S163" i="1"/>
  <c r="Q163" i="1"/>
  <c r="O163" i="1"/>
  <c r="K163" i="1"/>
  <c r="L163" i="1" s="1"/>
  <c r="J163" i="1"/>
  <c r="H163" i="1"/>
  <c r="F163" i="1"/>
  <c r="T162" i="1"/>
  <c r="U162" i="1" s="1"/>
  <c r="S162" i="1"/>
  <c r="Q162" i="1"/>
  <c r="O162" i="1"/>
  <c r="L162" i="1"/>
  <c r="K162" i="1"/>
  <c r="J162" i="1"/>
  <c r="H162" i="1"/>
  <c r="F162" i="1"/>
  <c r="T161" i="1"/>
  <c r="U161" i="1" s="1"/>
  <c r="S161" i="1"/>
  <c r="Q161" i="1"/>
  <c r="O161" i="1"/>
  <c r="K161" i="1"/>
  <c r="L161" i="1" s="1"/>
  <c r="J161" i="1"/>
  <c r="H161" i="1"/>
  <c r="F161" i="1"/>
  <c r="T160" i="1"/>
  <c r="U160" i="1" s="1"/>
  <c r="S160" i="1"/>
  <c r="Q160" i="1"/>
  <c r="O160" i="1"/>
  <c r="K160" i="1"/>
  <c r="L160" i="1" s="1"/>
  <c r="J160" i="1"/>
  <c r="H160" i="1"/>
  <c r="F160" i="1"/>
  <c r="T159" i="1"/>
  <c r="U159" i="1" s="1"/>
  <c r="S159" i="1"/>
  <c r="Q159" i="1"/>
  <c r="O159" i="1"/>
  <c r="K159" i="1"/>
  <c r="L159" i="1" s="1"/>
  <c r="J159" i="1"/>
  <c r="H159" i="1"/>
  <c r="F159" i="1"/>
  <c r="T158" i="1"/>
  <c r="U158" i="1" s="1"/>
  <c r="S158" i="1"/>
  <c r="Q158" i="1"/>
  <c r="O158" i="1"/>
  <c r="K158" i="1"/>
  <c r="L158" i="1" s="1"/>
  <c r="J158" i="1"/>
  <c r="H158" i="1"/>
  <c r="F158" i="1"/>
  <c r="T157" i="1"/>
  <c r="U157" i="1" s="1"/>
  <c r="S157" i="1"/>
  <c r="Q157" i="1"/>
  <c r="O157" i="1"/>
  <c r="K157" i="1"/>
  <c r="L157" i="1" s="1"/>
  <c r="J157" i="1"/>
  <c r="H157" i="1"/>
  <c r="F157" i="1"/>
  <c r="T156" i="1"/>
  <c r="U156" i="1" s="1"/>
  <c r="S156" i="1"/>
  <c r="Q156" i="1"/>
  <c r="O156" i="1"/>
  <c r="K156" i="1"/>
  <c r="L156" i="1" s="1"/>
  <c r="J156" i="1"/>
  <c r="H156" i="1"/>
  <c r="F156" i="1"/>
  <c r="T155" i="1"/>
  <c r="U155" i="1" s="1"/>
  <c r="S155" i="1"/>
  <c r="Q155" i="1"/>
  <c r="O155" i="1"/>
  <c r="K155" i="1"/>
  <c r="L155" i="1" s="1"/>
  <c r="J155" i="1"/>
  <c r="H155" i="1"/>
  <c r="F155" i="1"/>
  <c r="T154" i="1"/>
  <c r="U154" i="1" s="1"/>
  <c r="S154" i="1"/>
  <c r="Q154" i="1"/>
  <c r="O154" i="1"/>
  <c r="K154" i="1"/>
  <c r="L154" i="1" s="1"/>
  <c r="J154" i="1"/>
  <c r="H154" i="1"/>
  <c r="F154" i="1"/>
  <c r="T153" i="1"/>
  <c r="U153" i="1" s="1"/>
  <c r="S153" i="1"/>
  <c r="Q153" i="1"/>
  <c r="O153" i="1"/>
  <c r="K153" i="1"/>
  <c r="L153" i="1" s="1"/>
  <c r="J153" i="1"/>
  <c r="H153" i="1"/>
  <c r="F153" i="1"/>
  <c r="T152" i="1"/>
  <c r="U152" i="1" s="1"/>
  <c r="S152" i="1"/>
  <c r="Q152" i="1"/>
  <c r="O152" i="1"/>
  <c r="K152" i="1"/>
  <c r="L152" i="1" s="1"/>
  <c r="J152" i="1"/>
  <c r="H152" i="1"/>
  <c r="F152" i="1"/>
  <c r="T151" i="1"/>
  <c r="U151" i="1" s="1"/>
  <c r="S151" i="1"/>
  <c r="Q151" i="1"/>
  <c r="O151" i="1"/>
  <c r="K151" i="1"/>
  <c r="L151" i="1" s="1"/>
  <c r="J151" i="1"/>
  <c r="H151" i="1"/>
  <c r="F151" i="1"/>
  <c r="T150" i="1"/>
  <c r="U150" i="1" s="1"/>
  <c r="S150" i="1"/>
  <c r="Q150" i="1"/>
  <c r="O150" i="1"/>
  <c r="K150" i="1"/>
  <c r="L150" i="1" s="1"/>
  <c r="J150" i="1"/>
  <c r="H150" i="1"/>
  <c r="F150" i="1"/>
  <c r="T149" i="1"/>
  <c r="U149" i="1" s="1"/>
  <c r="S149" i="1"/>
  <c r="Q149" i="1"/>
  <c r="O149" i="1"/>
  <c r="K149" i="1"/>
  <c r="L149" i="1" s="1"/>
  <c r="J149" i="1"/>
  <c r="H149" i="1"/>
  <c r="F149" i="1"/>
  <c r="T148" i="1"/>
  <c r="U148" i="1" s="1"/>
  <c r="S148" i="1"/>
  <c r="Q148" i="1"/>
  <c r="O148" i="1"/>
  <c r="K148" i="1"/>
  <c r="L148" i="1" s="1"/>
  <c r="V148" i="1" s="1"/>
  <c r="J148" i="1"/>
  <c r="H148" i="1"/>
  <c r="F148" i="1"/>
  <c r="T147" i="1"/>
  <c r="U147" i="1" s="1"/>
  <c r="S147" i="1"/>
  <c r="Q147" i="1"/>
  <c r="O147" i="1"/>
  <c r="K147" i="1"/>
  <c r="L147" i="1" s="1"/>
  <c r="J147" i="1"/>
  <c r="H147" i="1"/>
  <c r="F147" i="1"/>
  <c r="T146" i="1"/>
  <c r="U146" i="1" s="1"/>
  <c r="S146" i="1"/>
  <c r="Q146" i="1"/>
  <c r="O146" i="1"/>
  <c r="K146" i="1"/>
  <c r="L146" i="1" s="1"/>
  <c r="J146" i="1"/>
  <c r="H146" i="1"/>
  <c r="F146" i="1"/>
  <c r="K145" i="1"/>
  <c r="L145" i="1" s="1"/>
  <c r="J145" i="1"/>
  <c r="H145" i="1"/>
  <c r="F145" i="1"/>
  <c r="T144" i="1"/>
  <c r="U144" i="1" s="1"/>
  <c r="S144" i="1"/>
  <c r="Q144" i="1"/>
  <c r="O144" i="1"/>
  <c r="K144" i="1"/>
  <c r="L144" i="1" s="1"/>
  <c r="J144" i="1"/>
  <c r="H144" i="1"/>
  <c r="F144" i="1"/>
  <c r="T143" i="1"/>
  <c r="U143" i="1" s="1"/>
  <c r="S143" i="1"/>
  <c r="Q143" i="1"/>
  <c r="O143" i="1"/>
  <c r="K143" i="1"/>
  <c r="L143" i="1" s="1"/>
  <c r="J143" i="1"/>
  <c r="H143" i="1"/>
  <c r="F143" i="1"/>
  <c r="T142" i="1"/>
  <c r="U142" i="1" s="1"/>
  <c r="S142" i="1"/>
  <c r="Q142" i="1"/>
  <c r="O142" i="1"/>
  <c r="K142" i="1"/>
  <c r="L142" i="1" s="1"/>
  <c r="J142" i="1"/>
  <c r="H142" i="1"/>
  <c r="F142" i="1"/>
  <c r="T141" i="1"/>
  <c r="U141" i="1" s="1"/>
  <c r="S141" i="1"/>
  <c r="Q141" i="1"/>
  <c r="O141" i="1"/>
  <c r="K141" i="1"/>
  <c r="L141" i="1" s="1"/>
  <c r="J141" i="1"/>
  <c r="H141" i="1"/>
  <c r="F141" i="1"/>
  <c r="T140" i="1"/>
  <c r="U140" i="1" s="1"/>
  <c r="S140" i="1"/>
  <c r="Q140" i="1"/>
  <c r="O140" i="1"/>
  <c r="K140" i="1"/>
  <c r="L140" i="1" s="1"/>
  <c r="J140" i="1"/>
  <c r="H140" i="1"/>
  <c r="F140" i="1"/>
  <c r="T139" i="1"/>
  <c r="U139" i="1" s="1"/>
  <c r="V139" i="1" s="1"/>
  <c r="S139" i="1"/>
  <c r="Q139" i="1"/>
  <c r="O139" i="1"/>
  <c r="K139" i="1"/>
  <c r="L139" i="1" s="1"/>
  <c r="J139" i="1"/>
  <c r="H139" i="1"/>
  <c r="F139" i="1"/>
  <c r="T138" i="1"/>
  <c r="U138" i="1" s="1"/>
  <c r="V138" i="1" s="1"/>
  <c r="S138" i="1"/>
  <c r="Q138" i="1"/>
  <c r="O138" i="1"/>
  <c r="K138" i="1"/>
  <c r="L138" i="1" s="1"/>
  <c r="J138" i="1"/>
  <c r="H138" i="1"/>
  <c r="F138" i="1"/>
  <c r="T137" i="1"/>
  <c r="U137" i="1" s="1"/>
  <c r="S137" i="1"/>
  <c r="Q137" i="1"/>
  <c r="O137" i="1"/>
  <c r="K137" i="1"/>
  <c r="L137" i="1" s="1"/>
  <c r="J137" i="1"/>
  <c r="H137" i="1"/>
  <c r="F137" i="1"/>
  <c r="T136" i="1"/>
  <c r="U136" i="1" s="1"/>
  <c r="S136" i="1"/>
  <c r="Q136" i="1"/>
  <c r="O136" i="1"/>
  <c r="K136" i="1"/>
  <c r="L136" i="1" s="1"/>
  <c r="J136" i="1"/>
  <c r="H136" i="1"/>
  <c r="F136" i="1"/>
  <c r="T135" i="1"/>
  <c r="U135" i="1" s="1"/>
  <c r="S135" i="1"/>
  <c r="Q135" i="1"/>
  <c r="O135" i="1"/>
  <c r="K135" i="1"/>
  <c r="L135" i="1" s="1"/>
  <c r="J135" i="1"/>
  <c r="H135" i="1"/>
  <c r="F135" i="1"/>
  <c r="T134" i="1"/>
  <c r="U134" i="1" s="1"/>
  <c r="S134" i="1"/>
  <c r="Q134" i="1"/>
  <c r="O134" i="1"/>
  <c r="K134" i="1"/>
  <c r="L134" i="1" s="1"/>
  <c r="J134" i="1"/>
  <c r="H134" i="1"/>
  <c r="F134" i="1"/>
  <c r="T133" i="1"/>
  <c r="U133" i="1" s="1"/>
  <c r="S133" i="1"/>
  <c r="Q133" i="1"/>
  <c r="O133" i="1"/>
  <c r="K133" i="1"/>
  <c r="L133" i="1" s="1"/>
  <c r="J133" i="1"/>
  <c r="H133" i="1"/>
  <c r="F133" i="1"/>
  <c r="T132" i="1"/>
  <c r="U132" i="1" s="1"/>
  <c r="V132" i="1" s="1"/>
  <c r="S132" i="1"/>
  <c r="Q132" i="1"/>
  <c r="O132" i="1"/>
  <c r="K132" i="1"/>
  <c r="L132" i="1" s="1"/>
  <c r="J132" i="1"/>
  <c r="H132" i="1"/>
  <c r="F132" i="1"/>
  <c r="T131" i="1"/>
  <c r="U131" i="1" s="1"/>
  <c r="S131" i="1"/>
  <c r="Q131" i="1"/>
  <c r="O131" i="1"/>
  <c r="K131" i="1"/>
  <c r="L131" i="1" s="1"/>
  <c r="J131" i="1"/>
  <c r="H131" i="1"/>
  <c r="F131" i="1"/>
  <c r="T130" i="1"/>
  <c r="U130" i="1" s="1"/>
  <c r="V130" i="1" s="1"/>
  <c r="S130" i="1"/>
  <c r="Q130" i="1"/>
  <c r="O130" i="1"/>
  <c r="K130" i="1"/>
  <c r="L130" i="1" s="1"/>
  <c r="J130" i="1"/>
  <c r="H130" i="1"/>
  <c r="F130" i="1"/>
  <c r="T129" i="1"/>
  <c r="U129" i="1" s="1"/>
  <c r="S129" i="1"/>
  <c r="Q129" i="1"/>
  <c r="O129" i="1"/>
  <c r="K129" i="1"/>
  <c r="L129" i="1" s="1"/>
  <c r="J129" i="1"/>
  <c r="H129" i="1"/>
  <c r="F129" i="1"/>
  <c r="T128" i="1"/>
  <c r="U128" i="1" s="1"/>
  <c r="S128" i="1"/>
  <c r="Q128" i="1"/>
  <c r="O128" i="1"/>
  <c r="K128" i="1"/>
  <c r="L128" i="1" s="1"/>
  <c r="J128" i="1"/>
  <c r="H128" i="1"/>
  <c r="F128" i="1"/>
  <c r="T127" i="1"/>
  <c r="U127" i="1" s="1"/>
  <c r="S127" i="1"/>
  <c r="Q127" i="1"/>
  <c r="O127" i="1"/>
  <c r="K127" i="1"/>
  <c r="L127" i="1" s="1"/>
  <c r="J127" i="1"/>
  <c r="H127" i="1"/>
  <c r="F127" i="1"/>
  <c r="T126" i="1"/>
  <c r="U126" i="1" s="1"/>
  <c r="S126" i="1"/>
  <c r="Q126" i="1"/>
  <c r="O126" i="1"/>
  <c r="K126" i="1"/>
  <c r="L126" i="1" s="1"/>
  <c r="J126" i="1"/>
  <c r="H126" i="1"/>
  <c r="F126" i="1"/>
  <c r="T125" i="1"/>
  <c r="U125" i="1" s="1"/>
  <c r="S125" i="1"/>
  <c r="Q125" i="1"/>
  <c r="O125" i="1"/>
  <c r="K125" i="1"/>
  <c r="L125" i="1" s="1"/>
  <c r="J125" i="1"/>
  <c r="H125" i="1"/>
  <c r="F125" i="1"/>
  <c r="T124" i="1"/>
  <c r="U124" i="1" s="1"/>
  <c r="S124" i="1"/>
  <c r="Q124" i="1"/>
  <c r="O124" i="1"/>
  <c r="K124" i="1"/>
  <c r="L124" i="1" s="1"/>
  <c r="J124" i="1"/>
  <c r="H124" i="1"/>
  <c r="F124" i="1"/>
  <c r="T123" i="1"/>
  <c r="U123" i="1" s="1"/>
  <c r="S123" i="1"/>
  <c r="Q123" i="1"/>
  <c r="O123" i="1"/>
  <c r="K123" i="1"/>
  <c r="L123" i="1" s="1"/>
  <c r="J123" i="1"/>
  <c r="H123" i="1"/>
  <c r="F123" i="1"/>
  <c r="T122" i="1"/>
  <c r="U122" i="1" s="1"/>
  <c r="S122" i="1"/>
  <c r="Q122" i="1"/>
  <c r="O122" i="1"/>
  <c r="K122" i="1"/>
  <c r="L122" i="1" s="1"/>
  <c r="J122" i="1"/>
  <c r="H122" i="1"/>
  <c r="F122" i="1"/>
  <c r="T121" i="1"/>
  <c r="U121" i="1" s="1"/>
  <c r="S121" i="1"/>
  <c r="Q121" i="1"/>
  <c r="O121" i="1"/>
  <c r="K121" i="1"/>
  <c r="L121" i="1" s="1"/>
  <c r="J121" i="1"/>
  <c r="H121" i="1"/>
  <c r="F121" i="1"/>
  <c r="T120" i="1"/>
  <c r="U120" i="1" s="1"/>
  <c r="V120" i="1" s="1"/>
  <c r="S120" i="1"/>
  <c r="Q120" i="1"/>
  <c r="O120" i="1"/>
  <c r="K120" i="1"/>
  <c r="L120" i="1" s="1"/>
  <c r="J120" i="1"/>
  <c r="H120" i="1"/>
  <c r="F120" i="1"/>
  <c r="T119" i="1"/>
  <c r="U119" i="1" s="1"/>
  <c r="S119" i="1"/>
  <c r="Q119" i="1"/>
  <c r="O119" i="1"/>
  <c r="K119" i="1"/>
  <c r="L119" i="1" s="1"/>
  <c r="J119" i="1"/>
  <c r="H119" i="1"/>
  <c r="F119" i="1"/>
  <c r="T118" i="1"/>
  <c r="U118" i="1" s="1"/>
  <c r="S118" i="1"/>
  <c r="Q118" i="1"/>
  <c r="O118" i="1"/>
  <c r="K118" i="1"/>
  <c r="L118" i="1" s="1"/>
  <c r="J118" i="1"/>
  <c r="H118" i="1"/>
  <c r="F118" i="1"/>
  <c r="T117" i="1"/>
  <c r="U117" i="1" s="1"/>
  <c r="S117" i="1"/>
  <c r="Q117" i="1"/>
  <c r="O117" i="1"/>
  <c r="K117" i="1"/>
  <c r="L117" i="1" s="1"/>
  <c r="J117" i="1"/>
  <c r="H117" i="1"/>
  <c r="F117" i="1"/>
  <c r="T116" i="1"/>
  <c r="U116" i="1" s="1"/>
  <c r="S116" i="1"/>
  <c r="Q116" i="1"/>
  <c r="O116" i="1"/>
  <c r="K116" i="1"/>
  <c r="L116" i="1" s="1"/>
  <c r="J116" i="1"/>
  <c r="H116" i="1"/>
  <c r="F116" i="1"/>
  <c r="T115" i="1"/>
  <c r="U115" i="1" s="1"/>
  <c r="S115" i="1"/>
  <c r="Q115" i="1"/>
  <c r="O115" i="1"/>
  <c r="K115" i="1"/>
  <c r="L115" i="1" s="1"/>
  <c r="J115" i="1"/>
  <c r="H115" i="1"/>
  <c r="F115" i="1"/>
  <c r="T114" i="1"/>
  <c r="U114" i="1" s="1"/>
  <c r="S114" i="1"/>
  <c r="Q114" i="1"/>
  <c r="O114" i="1"/>
  <c r="K114" i="1"/>
  <c r="L114" i="1" s="1"/>
  <c r="J114" i="1"/>
  <c r="H114" i="1"/>
  <c r="F114" i="1"/>
  <c r="T113" i="1"/>
  <c r="U113" i="1" s="1"/>
  <c r="S113" i="1"/>
  <c r="Q113" i="1"/>
  <c r="O113" i="1"/>
  <c r="K113" i="1"/>
  <c r="L113" i="1" s="1"/>
  <c r="J113" i="1"/>
  <c r="H113" i="1"/>
  <c r="F113" i="1"/>
  <c r="T112" i="1"/>
  <c r="U112" i="1" s="1"/>
  <c r="S112" i="1"/>
  <c r="Q112" i="1"/>
  <c r="O112" i="1"/>
  <c r="K112" i="1"/>
  <c r="L112" i="1" s="1"/>
  <c r="J112" i="1"/>
  <c r="H112" i="1"/>
  <c r="F112" i="1"/>
  <c r="T111" i="1"/>
  <c r="U111" i="1" s="1"/>
  <c r="S111" i="1"/>
  <c r="Q111" i="1"/>
  <c r="O111" i="1"/>
  <c r="K111" i="1"/>
  <c r="L111" i="1" s="1"/>
  <c r="J111" i="1"/>
  <c r="H111" i="1"/>
  <c r="F111" i="1"/>
  <c r="T110" i="1"/>
  <c r="U110" i="1" s="1"/>
  <c r="S110" i="1"/>
  <c r="Q110" i="1"/>
  <c r="O110" i="1"/>
  <c r="K110" i="1"/>
  <c r="L110" i="1" s="1"/>
  <c r="J110" i="1"/>
  <c r="H110" i="1"/>
  <c r="F110" i="1"/>
  <c r="T109" i="1"/>
  <c r="U109" i="1" s="1"/>
  <c r="S109" i="1"/>
  <c r="Q109" i="1"/>
  <c r="O109" i="1"/>
  <c r="K109" i="1"/>
  <c r="L109" i="1" s="1"/>
  <c r="J109" i="1"/>
  <c r="H109" i="1"/>
  <c r="F109" i="1"/>
  <c r="T108" i="1"/>
  <c r="U108" i="1" s="1"/>
  <c r="S108" i="1"/>
  <c r="Q108" i="1"/>
  <c r="O108" i="1"/>
  <c r="K108" i="1"/>
  <c r="L108" i="1" s="1"/>
  <c r="J108" i="1"/>
  <c r="H108" i="1"/>
  <c r="F108" i="1"/>
  <c r="T107" i="1"/>
  <c r="U107" i="1" s="1"/>
  <c r="S107" i="1"/>
  <c r="Q107" i="1"/>
  <c r="O107" i="1"/>
  <c r="K107" i="1"/>
  <c r="L107" i="1" s="1"/>
  <c r="J107" i="1"/>
  <c r="H107" i="1"/>
  <c r="F107" i="1"/>
  <c r="T106" i="1"/>
  <c r="U106" i="1" s="1"/>
  <c r="S106" i="1"/>
  <c r="Q106" i="1"/>
  <c r="O106" i="1"/>
  <c r="K106" i="1"/>
  <c r="L106" i="1" s="1"/>
  <c r="J106" i="1"/>
  <c r="H106" i="1"/>
  <c r="F106" i="1"/>
  <c r="T105" i="1"/>
  <c r="U105" i="1" s="1"/>
  <c r="S105" i="1"/>
  <c r="Q105" i="1"/>
  <c r="O105" i="1"/>
  <c r="K105" i="1"/>
  <c r="L105" i="1" s="1"/>
  <c r="J105" i="1"/>
  <c r="H105" i="1"/>
  <c r="F105" i="1"/>
  <c r="T104" i="1"/>
  <c r="U104" i="1" s="1"/>
  <c r="S104" i="1"/>
  <c r="Q104" i="1"/>
  <c r="O104" i="1"/>
  <c r="K104" i="1"/>
  <c r="L104" i="1" s="1"/>
  <c r="J104" i="1"/>
  <c r="H104" i="1"/>
  <c r="F104" i="1"/>
  <c r="T103" i="1"/>
  <c r="U103" i="1" s="1"/>
  <c r="S103" i="1"/>
  <c r="Q103" i="1"/>
  <c r="O103" i="1"/>
  <c r="K103" i="1"/>
  <c r="L103" i="1" s="1"/>
  <c r="J103" i="1"/>
  <c r="H103" i="1"/>
  <c r="F103" i="1"/>
  <c r="T102" i="1"/>
  <c r="U102" i="1" s="1"/>
  <c r="S102" i="1"/>
  <c r="Q102" i="1"/>
  <c r="O102" i="1"/>
  <c r="K102" i="1"/>
  <c r="L102" i="1" s="1"/>
  <c r="J102" i="1"/>
  <c r="H102" i="1"/>
  <c r="F102" i="1"/>
  <c r="T101" i="1"/>
  <c r="U101" i="1" s="1"/>
  <c r="S101" i="1"/>
  <c r="Q101" i="1"/>
  <c r="O101" i="1"/>
  <c r="K101" i="1"/>
  <c r="L101" i="1" s="1"/>
  <c r="J101" i="1"/>
  <c r="H101" i="1"/>
  <c r="F101" i="1"/>
  <c r="T100" i="1"/>
  <c r="U100" i="1" s="1"/>
  <c r="S100" i="1"/>
  <c r="Q100" i="1"/>
  <c r="O100" i="1"/>
  <c r="K100" i="1"/>
  <c r="L100" i="1" s="1"/>
  <c r="J100" i="1"/>
  <c r="H100" i="1"/>
  <c r="F100" i="1"/>
  <c r="T99" i="1"/>
  <c r="U99" i="1" s="1"/>
  <c r="S99" i="1"/>
  <c r="Q99" i="1"/>
  <c r="O99" i="1"/>
  <c r="K99" i="1"/>
  <c r="L99" i="1" s="1"/>
  <c r="J99" i="1"/>
  <c r="H99" i="1"/>
  <c r="F99" i="1"/>
  <c r="T98" i="1"/>
  <c r="U98" i="1" s="1"/>
  <c r="S98" i="1"/>
  <c r="Q98" i="1"/>
  <c r="O98" i="1"/>
  <c r="K98" i="1"/>
  <c r="L98" i="1" s="1"/>
  <c r="J98" i="1"/>
  <c r="H98" i="1"/>
  <c r="F98" i="1"/>
  <c r="T97" i="1"/>
  <c r="U97" i="1" s="1"/>
  <c r="S97" i="1"/>
  <c r="Q97" i="1"/>
  <c r="O97" i="1"/>
  <c r="K97" i="1"/>
  <c r="L97" i="1" s="1"/>
  <c r="J97" i="1"/>
  <c r="H97" i="1"/>
  <c r="F97" i="1"/>
  <c r="T96" i="1"/>
  <c r="U96" i="1" s="1"/>
  <c r="S96" i="1"/>
  <c r="Q96" i="1"/>
  <c r="O96" i="1"/>
  <c r="K96" i="1"/>
  <c r="L96" i="1" s="1"/>
  <c r="J96" i="1"/>
  <c r="H96" i="1"/>
  <c r="F96" i="1"/>
  <c r="T95" i="1"/>
  <c r="U95" i="1" s="1"/>
  <c r="S95" i="1"/>
  <c r="Q95" i="1"/>
  <c r="O95" i="1"/>
  <c r="K95" i="1"/>
  <c r="L95" i="1" s="1"/>
  <c r="J95" i="1"/>
  <c r="H95" i="1"/>
  <c r="F95" i="1"/>
  <c r="T94" i="1"/>
  <c r="U94" i="1" s="1"/>
  <c r="S94" i="1"/>
  <c r="Q94" i="1"/>
  <c r="O94" i="1"/>
  <c r="K94" i="1"/>
  <c r="L94" i="1" s="1"/>
  <c r="J94" i="1"/>
  <c r="H94" i="1"/>
  <c r="F94" i="1"/>
  <c r="T93" i="1"/>
  <c r="U93" i="1" s="1"/>
  <c r="V93" i="1" s="1"/>
  <c r="S93" i="1"/>
  <c r="Q93" i="1"/>
  <c r="O93" i="1"/>
  <c r="K93" i="1"/>
  <c r="L93" i="1" s="1"/>
  <c r="J93" i="1"/>
  <c r="H93" i="1"/>
  <c r="F93" i="1"/>
  <c r="T92" i="1"/>
  <c r="U92" i="1" s="1"/>
  <c r="S92" i="1"/>
  <c r="Q92" i="1"/>
  <c r="O92" i="1"/>
  <c r="K92" i="1"/>
  <c r="L92" i="1" s="1"/>
  <c r="J92" i="1"/>
  <c r="H92" i="1"/>
  <c r="F92" i="1"/>
  <c r="T91" i="1"/>
  <c r="U91" i="1" s="1"/>
  <c r="V91" i="1" s="1"/>
  <c r="S91" i="1"/>
  <c r="Q91" i="1"/>
  <c r="O91" i="1"/>
  <c r="K91" i="1"/>
  <c r="L91" i="1" s="1"/>
  <c r="J91" i="1"/>
  <c r="H91" i="1"/>
  <c r="F91" i="1"/>
  <c r="T90" i="1"/>
  <c r="U90" i="1" s="1"/>
  <c r="S90" i="1"/>
  <c r="Q90" i="1"/>
  <c r="O90" i="1"/>
  <c r="K90" i="1"/>
  <c r="L90" i="1" s="1"/>
  <c r="J90" i="1"/>
  <c r="H90" i="1"/>
  <c r="F90" i="1"/>
  <c r="T89" i="1"/>
  <c r="U89" i="1" s="1"/>
  <c r="S89" i="1"/>
  <c r="Q89" i="1"/>
  <c r="O89" i="1"/>
  <c r="K89" i="1"/>
  <c r="L89" i="1" s="1"/>
  <c r="J89" i="1"/>
  <c r="H89" i="1"/>
  <c r="F89" i="1"/>
  <c r="T88" i="1"/>
  <c r="U88" i="1" s="1"/>
  <c r="S88" i="1"/>
  <c r="Q88" i="1"/>
  <c r="O88" i="1"/>
  <c r="K88" i="1"/>
  <c r="L88" i="1" s="1"/>
  <c r="J88" i="1"/>
  <c r="H88" i="1"/>
  <c r="F88" i="1"/>
  <c r="T87" i="1"/>
  <c r="U87" i="1" s="1"/>
  <c r="S87" i="1"/>
  <c r="Q87" i="1"/>
  <c r="O87" i="1"/>
  <c r="K87" i="1"/>
  <c r="L87" i="1" s="1"/>
  <c r="J87" i="1"/>
  <c r="H87" i="1"/>
  <c r="F87" i="1"/>
  <c r="T86" i="1"/>
  <c r="U86" i="1" s="1"/>
  <c r="S86" i="1"/>
  <c r="Q86" i="1"/>
  <c r="O86" i="1"/>
  <c r="K86" i="1"/>
  <c r="L86" i="1" s="1"/>
  <c r="J86" i="1"/>
  <c r="H86" i="1"/>
  <c r="F86" i="1"/>
  <c r="T85" i="1"/>
  <c r="U85" i="1" s="1"/>
  <c r="S85" i="1"/>
  <c r="Q85" i="1"/>
  <c r="O85" i="1"/>
  <c r="K85" i="1"/>
  <c r="L85" i="1" s="1"/>
  <c r="J85" i="1"/>
  <c r="H85" i="1"/>
  <c r="F85" i="1"/>
  <c r="T84" i="1"/>
  <c r="U84" i="1" s="1"/>
  <c r="S84" i="1"/>
  <c r="Q84" i="1"/>
  <c r="O84" i="1"/>
  <c r="K84" i="1"/>
  <c r="L84" i="1" s="1"/>
  <c r="J84" i="1"/>
  <c r="H84" i="1"/>
  <c r="F84" i="1"/>
  <c r="T83" i="1"/>
  <c r="U83" i="1" s="1"/>
  <c r="S83" i="1"/>
  <c r="Q83" i="1"/>
  <c r="O83" i="1"/>
  <c r="K83" i="1"/>
  <c r="L83" i="1" s="1"/>
  <c r="J83" i="1"/>
  <c r="H83" i="1"/>
  <c r="F83" i="1"/>
  <c r="T82" i="1"/>
  <c r="U82" i="1" s="1"/>
  <c r="S82" i="1"/>
  <c r="Q82" i="1"/>
  <c r="O82" i="1"/>
  <c r="K82" i="1"/>
  <c r="L82" i="1" s="1"/>
  <c r="J82" i="1"/>
  <c r="H82" i="1"/>
  <c r="F82" i="1"/>
  <c r="T81" i="1"/>
  <c r="U81" i="1" s="1"/>
  <c r="S81" i="1"/>
  <c r="Q81" i="1"/>
  <c r="O81" i="1"/>
  <c r="K81" i="1"/>
  <c r="L81" i="1" s="1"/>
  <c r="J81" i="1"/>
  <c r="H81" i="1"/>
  <c r="F81" i="1"/>
  <c r="T80" i="1"/>
  <c r="U80" i="1" s="1"/>
  <c r="S80" i="1"/>
  <c r="Q80" i="1"/>
  <c r="O80" i="1"/>
  <c r="K80" i="1"/>
  <c r="L80" i="1" s="1"/>
  <c r="J80" i="1"/>
  <c r="H80" i="1"/>
  <c r="F80" i="1"/>
  <c r="T79" i="1"/>
  <c r="U79" i="1" s="1"/>
  <c r="S79" i="1"/>
  <c r="Q79" i="1"/>
  <c r="O79" i="1"/>
  <c r="K79" i="1"/>
  <c r="L79" i="1" s="1"/>
  <c r="J79" i="1"/>
  <c r="H79" i="1"/>
  <c r="F79" i="1"/>
  <c r="T78" i="1"/>
  <c r="U78" i="1" s="1"/>
  <c r="S78" i="1"/>
  <c r="Q78" i="1"/>
  <c r="O78" i="1"/>
  <c r="K78" i="1"/>
  <c r="L78" i="1" s="1"/>
  <c r="J78" i="1"/>
  <c r="H78" i="1"/>
  <c r="F78" i="1"/>
  <c r="T77" i="1"/>
  <c r="U77" i="1" s="1"/>
  <c r="S77" i="1"/>
  <c r="Q77" i="1"/>
  <c r="O77" i="1"/>
  <c r="K77" i="1"/>
  <c r="L77" i="1" s="1"/>
  <c r="J77" i="1"/>
  <c r="H77" i="1"/>
  <c r="F77" i="1"/>
  <c r="T76" i="1"/>
  <c r="U76" i="1" s="1"/>
  <c r="S76" i="1"/>
  <c r="Q76" i="1"/>
  <c r="O76" i="1"/>
  <c r="K76" i="1"/>
  <c r="L76" i="1" s="1"/>
  <c r="J76" i="1"/>
  <c r="H76" i="1"/>
  <c r="F76" i="1"/>
  <c r="T75" i="1"/>
  <c r="U75" i="1" s="1"/>
  <c r="S75" i="1"/>
  <c r="Q75" i="1"/>
  <c r="O75" i="1"/>
  <c r="K75" i="1"/>
  <c r="L75" i="1" s="1"/>
  <c r="J75" i="1"/>
  <c r="H75" i="1"/>
  <c r="F75" i="1"/>
  <c r="T74" i="1"/>
  <c r="U74" i="1" s="1"/>
  <c r="S74" i="1"/>
  <c r="Q74" i="1"/>
  <c r="O74" i="1"/>
  <c r="K74" i="1"/>
  <c r="L74" i="1" s="1"/>
  <c r="J74" i="1"/>
  <c r="H74" i="1"/>
  <c r="F74" i="1"/>
  <c r="T73" i="1"/>
  <c r="U73" i="1" s="1"/>
  <c r="S73" i="1"/>
  <c r="Q73" i="1"/>
  <c r="O73" i="1"/>
  <c r="K73" i="1"/>
  <c r="L73" i="1" s="1"/>
  <c r="J73" i="1"/>
  <c r="H73" i="1"/>
  <c r="F73" i="1"/>
  <c r="T72" i="1"/>
  <c r="U72" i="1" s="1"/>
  <c r="S72" i="1"/>
  <c r="Q72" i="1"/>
  <c r="O72" i="1"/>
  <c r="K72" i="1"/>
  <c r="L72" i="1" s="1"/>
  <c r="J72" i="1"/>
  <c r="H72" i="1"/>
  <c r="F72" i="1"/>
  <c r="T71" i="1"/>
  <c r="U71" i="1" s="1"/>
  <c r="S71" i="1"/>
  <c r="Q71" i="1"/>
  <c r="O71" i="1"/>
  <c r="K71" i="1"/>
  <c r="L71" i="1" s="1"/>
  <c r="J71" i="1"/>
  <c r="H71" i="1"/>
  <c r="F71" i="1"/>
  <c r="T70" i="1"/>
  <c r="U70" i="1" s="1"/>
  <c r="S70" i="1"/>
  <c r="Q70" i="1"/>
  <c r="O70" i="1"/>
  <c r="K70" i="1"/>
  <c r="L70" i="1" s="1"/>
  <c r="J70" i="1"/>
  <c r="H70" i="1"/>
  <c r="F70" i="1"/>
  <c r="T69" i="1"/>
  <c r="U69" i="1" s="1"/>
  <c r="S69" i="1"/>
  <c r="Q69" i="1"/>
  <c r="O69" i="1"/>
  <c r="K69" i="1"/>
  <c r="L69" i="1" s="1"/>
  <c r="J69" i="1"/>
  <c r="H69" i="1"/>
  <c r="F69" i="1"/>
  <c r="T68" i="1"/>
  <c r="U68" i="1" s="1"/>
  <c r="S68" i="1"/>
  <c r="Q68" i="1"/>
  <c r="O68" i="1"/>
  <c r="K68" i="1"/>
  <c r="L68" i="1" s="1"/>
  <c r="J68" i="1"/>
  <c r="H68" i="1"/>
  <c r="F68" i="1"/>
  <c r="T67" i="1"/>
  <c r="U67" i="1" s="1"/>
  <c r="S67" i="1"/>
  <c r="Q67" i="1"/>
  <c r="O67" i="1"/>
  <c r="K67" i="1"/>
  <c r="L67" i="1" s="1"/>
  <c r="J67" i="1"/>
  <c r="H67" i="1"/>
  <c r="F67" i="1"/>
  <c r="T66" i="1"/>
  <c r="U66" i="1" s="1"/>
  <c r="S66" i="1"/>
  <c r="Q66" i="1"/>
  <c r="O66" i="1"/>
  <c r="K66" i="1"/>
  <c r="L66" i="1" s="1"/>
  <c r="J66" i="1"/>
  <c r="H66" i="1"/>
  <c r="F66" i="1"/>
  <c r="T65" i="1"/>
  <c r="U65" i="1" s="1"/>
  <c r="S65" i="1"/>
  <c r="Q65" i="1"/>
  <c r="O65" i="1"/>
  <c r="K65" i="1"/>
  <c r="L65" i="1" s="1"/>
  <c r="J65" i="1"/>
  <c r="H65" i="1"/>
  <c r="F65" i="1"/>
  <c r="T64" i="1"/>
  <c r="U64" i="1" s="1"/>
  <c r="S64" i="1"/>
  <c r="Q64" i="1"/>
  <c r="O64" i="1"/>
  <c r="K64" i="1"/>
  <c r="L64" i="1" s="1"/>
  <c r="J64" i="1"/>
  <c r="H64" i="1"/>
  <c r="F64" i="1"/>
  <c r="T63" i="1"/>
  <c r="U63" i="1" s="1"/>
  <c r="S63" i="1"/>
  <c r="Q63" i="1"/>
  <c r="O63" i="1"/>
  <c r="K63" i="1"/>
  <c r="L63" i="1" s="1"/>
  <c r="J63" i="1"/>
  <c r="H63" i="1"/>
  <c r="F63" i="1"/>
  <c r="T62" i="1"/>
  <c r="U62" i="1" s="1"/>
  <c r="S62" i="1"/>
  <c r="Q62" i="1"/>
  <c r="O62" i="1"/>
  <c r="K62" i="1"/>
  <c r="L62" i="1" s="1"/>
  <c r="J62" i="1"/>
  <c r="H62" i="1"/>
  <c r="F62" i="1"/>
  <c r="T61" i="1"/>
  <c r="U61" i="1" s="1"/>
  <c r="S61" i="1"/>
  <c r="Q61" i="1"/>
  <c r="O61" i="1"/>
  <c r="K61" i="1"/>
  <c r="L61" i="1" s="1"/>
  <c r="J61" i="1"/>
  <c r="H61" i="1"/>
  <c r="F61" i="1"/>
  <c r="T60" i="1"/>
  <c r="U60" i="1" s="1"/>
  <c r="S60" i="1"/>
  <c r="Q60" i="1"/>
  <c r="O60" i="1"/>
  <c r="K60" i="1"/>
  <c r="L60" i="1" s="1"/>
  <c r="J60" i="1"/>
  <c r="H60" i="1"/>
  <c r="F60" i="1"/>
  <c r="T59" i="1"/>
  <c r="U59" i="1" s="1"/>
  <c r="S59" i="1"/>
  <c r="Q59" i="1"/>
  <c r="O59" i="1"/>
  <c r="K59" i="1"/>
  <c r="L59" i="1" s="1"/>
  <c r="J59" i="1"/>
  <c r="H59" i="1"/>
  <c r="F59" i="1"/>
  <c r="T58" i="1"/>
  <c r="U58" i="1" s="1"/>
  <c r="S58" i="1"/>
  <c r="Q58" i="1"/>
  <c r="O58" i="1"/>
  <c r="K58" i="1"/>
  <c r="L58" i="1" s="1"/>
  <c r="J58" i="1"/>
  <c r="H58" i="1"/>
  <c r="F58" i="1"/>
  <c r="T57" i="1"/>
  <c r="U57" i="1" s="1"/>
  <c r="S57" i="1"/>
  <c r="Q57" i="1"/>
  <c r="O57" i="1"/>
  <c r="K57" i="1"/>
  <c r="L57" i="1" s="1"/>
  <c r="J57" i="1"/>
  <c r="H57" i="1"/>
  <c r="F57" i="1"/>
  <c r="T56" i="1"/>
  <c r="U56" i="1" s="1"/>
  <c r="S56" i="1"/>
  <c r="Q56" i="1"/>
  <c r="O56" i="1"/>
  <c r="K56" i="1"/>
  <c r="L56" i="1" s="1"/>
  <c r="J56" i="1"/>
  <c r="H56" i="1"/>
  <c r="F56" i="1"/>
  <c r="T55" i="1"/>
  <c r="U55" i="1" s="1"/>
  <c r="S55" i="1"/>
  <c r="Q55" i="1"/>
  <c r="O55" i="1"/>
  <c r="K55" i="1"/>
  <c r="L55" i="1" s="1"/>
  <c r="J55" i="1"/>
  <c r="H55" i="1"/>
  <c r="F55" i="1"/>
  <c r="T54" i="1"/>
  <c r="U54" i="1" s="1"/>
  <c r="S54" i="1"/>
  <c r="Q54" i="1"/>
  <c r="O54" i="1"/>
  <c r="K54" i="1"/>
  <c r="L54" i="1" s="1"/>
  <c r="J54" i="1"/>
  <c r="H54" i="1"/>
  <c r="F54" i="1"/>
  <c r="T53" i="1"/>
  <c r="U53" i="1" s="1"/>
  <c r="S53" i="1"/>
  <c r="Q53" i="1"/>
  <c r="O53" i="1"/>
  <c r="K53" i="1"/>
  <c r="L53" i="1" s="1"/>
  <c r="J53" i="1"/>
  <c r="H53" i="1"/>
  <c r="F53" i="1"/>
  <c r="T52" i="1"/>
  <c r="U52" i="1" s="1"/>
  <c r="S52" i="1"/>
  <c r="Q52" i="1"/>
  <c r="O52" i="1"/>
  <c r="K52" i="1"/>
  <c r="L52" i="1" s="1"/>
  <c r="J52" i="1"/>
  <c r="H52" i="1"/>
  <c r="F52" i="1"/>
  <c r="T51" i="1"/>
  <c r="U51" i="1" s="1"/>
  <c r="S51" i="1"/>
  <c r="Q51" i="1"/>
  <c r="O51" i="1"/>
  <c r="K51" i="1"/>
  <c r="L51" i="1" s="1"/>
  <c r="J51" i="1"/>
  <c r="H51" i="1"/>
  <c r="F51" i="1"/>
  <c r="T50" i="1"/>
  <c r="U50" i="1" s="1"/>
  <c r="S50" i="1"/>
  <c r="Q50" i="1"/>
  <c r="O50" i="1"/>
  <c r="K50" i="1"/>
  <c r="L50" i="1" s="1"/>
  <c r="J50" i="1"/>
  <c r="H50" i="1"/>
  <c r="F50" i="1"/>
  <c r="U49" i="1"/>
  <c r="T49" i="1"/>
  <c r="S49" i="1"/>
  <c r="Q49" i="1"/>
  <c r="O49" i="1"/>
  <c r="K49" i="1"/>
  <c r="L49" i="1" s="1"/>
  <c r="J49" i="1"/>
  <c r="H49" i="1"/>
  <c r="F49" i="1"/>
  <c r="T48" i="1"/>
  <c r="U48" i="1" s="1"/>
  <c r="S48" i="1"/>
  <c r="Q48" i="1"/>
  <c r="O48" i="1"/>
  <c r="K48" i="1"/>
  <c r="L48" i="1" s="1"/>
  <c r="J48" i="1"/>
  <c r="H48" i="1"/>
  <c r="F48" i="1"/>
  <c r="T47" i="1"/>
  <c r="U47" i="1" s="1"/>
  <c r="S47" i="1"/>
  <c r="Q47" i="1"/>
  <c r="O47" i="1"/>
  <c r="K47" i="1"/>
  <c r="L47" i="1" s="1"/>
  <c r="J47" i="1"/>
  <c r="H47" i="1"/>
  <c r="F47" i="1"/>
  <c r="T46" i="1"/>
  <c r="U46" i="1" s="1"/>
  <c r="S46" i="1"/>
  <c r="Q46" i="1"/>
  <c r="O46" i="1"/>
  <c r="K46" i="1"/>
  <c r="L46" i="1" s="1"/>
  <c r="J46" i="1"/>
  <c r="H46" i="1"/>
  <c r="F46" i="1"/>
  <c r="T45" i="1"/>
  <c r="U45" i="1" s="1"/>
  <c r="S45" i="1"/>
  <c r="Q45" i="1"/>
  <c r="O45" i="1"/>
  <c r="K45" i="1"/>
  <c r="L45" i="1" s="1"/>
  <c r="J45" i="1"/>
  <c r="H45" i="1"/>
  <c r="F45" i="1"/>
  <c r="T44" i="1"/>
  <c r="U44" i="1" s="1"/>
  <c r="S44" i="1"/>
  <c r="Q44" i="1"/>
  <c r="O44" i="1"/>
  <c r="K44" i="1"/>
  <c r="L44" i="1" s="1"/>
  <c r="J44" i="1"/>
  <c r="H44" i="1"/>
  <c r="F44" i="1"/>
  <c r="T43" i="1"/>
  <c r="U43" i="1" s="1"/>
  <c r="S43" i="1"/>
  <c r="Q43" i="1"/>
  <c r="O43" i="1"/>
  <c r="K43" i="1"/>
  <c r="L43" i="1" s="1"/>
  <c r="J43" i="1"/>
  <c r="H43" i="1"/>
  <c r="F43" i="1"/>
  <c r="T42" i="1"/>
  <c r="U42" i="1" s="1"/>
  <c r="S42" i="1"/>
  <c r="Q42" i="1"/>
  <c r="O42" i="1"/>
  <c r="K42" i="1"/>
  <c r="L42" i="1" s="1"/>
  <c r="J42" i="1"/>
  <c r="H42" i="1"/>
  <c r="F42" i="1"/>
  <c r="T41" i="1"/>
  <c r="U41" i="1" s="1"/>
  <c r="S41" i="1"/>
  <c r="Q41" i="1"/>
  <c r="O41" i="1"/>
  <c r="K41" i="1"/>
  <c r="L41" i="1" s="1"/>
  <c r="J41" i="1"/>
  <c r="H41" i="1"/>
  <c r="F41" i="1"/>
  <c r="T40" i="1"/>
  <c r="U40" i="1" s="1"/>
  <c r="S40" i="1"/>
  <c r="Q40" i="1"/>
  <c r="O40" i="1"/>
  <c r="K40" i="1"/>
  <c r="L40" i="1" s="1"/>
  <c r="J40" i="1"/>
  <c r="H40" i="1"/>
  <c r="F40" i="1"/>
  <c r="T39" i="1"/>
  <c r="U39" i="1" s="1"/>
  <c r="S39" i="1"/>
  <c r="Q39" i="1"/>
  <c r="O39" i="1"/>
  <c r="K39" i="1"/>
  <c r="L39" i="1" s="1"/>
  <c r="J39" i="1"/>
  <c r="H39" i="1"/>
  <c r="F39" i="1"/>
  <c r="T38" i="1"/>
  <c r="U38" i="1" s="1"/>
  <c r="S38" i="1"/>
  <c r="Q38" i="1"/>
  <c r="O38" i="1"/>
  <c r="K38" i="1"/>
  <c r="L38" i="1" s="1"/>
  <c r="J38" i="1"/>
  <c r="H38" i="1"/>
  <c r="F38" i="1"/>
  <c r="T37" i="1"/>
  <c r="U37" i="1" s="1"/>
  <c r="S37" i="1"/>
  <c r="Q37" i="1"/>
  <c r="O37" i="1"/>
  <c r="K37" i="1"/>
  <c r="L37" i="1" s="1"/>
  <c r="J37" i="1"/>
  <c r="H37" i="1"/>
  <c r="F37" i="1"/>
  <c r="T36" i="1"/>
  <c r="U36" i="1" s="1"/>
  <c r="S36" i="1"/>
  <c r="Q36" i="1"/>
  <c r="O36" i="1"/>
  <c r="K36" i="1"/>
  <c r="L36" i="1" s="1"/>
  <c r="J36" i="1"/>
  <c r="H36" i="1"/>
  <c r="F36" i="1"/>
  <c r="T35" i="1"/>
  <c r="U35" i="1" s="1"/>
  <c r="S35" i="1"/>
  <c r="Q35" i="1"/>
  <c r="O35" i="1"/>
  <c r="K35" i="1"/>
  <c r="L35" i="1" s="1"/>
  <c r="J35" i="1"/>
  <c r="H35" i="1"/>
  <c r="F35" i="1"/>
  <c r="T34" i="1"/>
  <c r="U34" i="1" s="1"/>
  <c r="S34" i="1"/>
  <c r="Q34" i="1"/>
  <c r="O34" i="1"/>
  <c r="K34" i="1"/>
  <c r="L34" i="1" s="1"/>
  <c r="J34" i="1"/>
  <c r="H34" i="1"/>
  <c r="F34" i="1"/>
  <c r="T33" i="1"/>
  <c r="U33" i="1" s="1"/>
  <c r="S33" i="1"/>
  <c r="Q33" i="1"/>
  <c r="O33" i="1"/>
  <c r="K33" i="1"/>
  <c r="L33" i="1" s="1"/>
  <c r="J33" i="1"/>
  <c r="H33" i="1"/>
  <c r="F33" i="1"/>
  <c r="T32" i="1"/>
  <c r="U32" i="1" s="1"/>
  <c r="S32" i="1"/>
  <c r="Q32" i="1"/>
  <c r="O32" i="1"/>
  <c r="K32" i="1"/>
  <c r="L32" i="1" s="1"/>
  <c r="J32" i="1"/>
  <c r="H32" i="1"/>
  <c r="F32" i="1"/>
  <c r="T31" i="1"/>
  <c r="U31" i="1" s="1"/>
  <c r="S31" i="1"/>
  <c r="Q31" i="1"/>
  <c r="O31" i="1"/>
  <c r="K31" i="1"/>
  <c r="L31" i="1" s="1"/>
  <c r="J31" i="1"/>
  <c r="H31" i="1"/>
  <c r="F31" i="1"/>
  <c r="T30" i="1"/>
  <c r="U30" i="1" s="1"/>
  <c r="S30" i="1"/>
  <c r="Q30" i="1"/>
  <c r="O30" i="1"/>
  <c r="K30" i="1"/>
  <c r="L30" i="1" s="1"/>
  <c r="J30" i="1"/>
  <c r="H30" i="1"/>
  <c r="F30" i="1"/>
  <c r="T29" i="1"/>
  <c r="U29" i="1" s="1"/>
  <c r="S29" i="1"/>
  <c r="Q29" i="1"/>
  <c r="O29" i="1"/>
  <c r="K29" i="1"/>
  <c r="L29" i="1" s="1"/>
  <c r="J29" i="1"/>
  <c r="H29" i="1"/>
  <c r="F29" i="1"/>
  <c r="T28" i="1"/>
  <c r="U28" i="1" s="1"/>
  <c r="S28" i="1"/>
  <c r="Q28" i="1"/>
  <c r="O28" i="1"/>
  <c r="K28" i="1"/>
  <c r="L28" i="1" s="1"/>
  <c r="J28" i="1"/>
  <c r="H28" i="1"/>
  <c r="F28" i="1"/>
  <c r="T27" i="1"/>
  <c r="U27" i="1" s="1"/>
  <c r="S27" i="1"/>
  <c r="Q27" i="1"/>
  <c r="O27" i="1"/>
  <c r="K27" i="1"/>
  <c r="L27" i="1" s="1"/>
  <c r="J27" i="1"/>
  <c r="H27" i="1"/>
  <c r="F27" i="1"/>
  <c r="T26" i="1"/>
  <c r="U26" i="1" s="1"/>
  <c r="S26" i="1"/>
  <c r="Q26" i="1"/>
  <c r="O26" i="1"/>
  <c r="K26" i="1"/>
  <c r="L26" i="1" s="1"/>
  <c r="J26" i="1"/>
  <c r="H26" i="1"/>
  <c r="F26" i="1"/>
  <c r="T25" i="1"/>
  <c r="U25" i="1" s="1"/>
  <c r="S25" i="1"/>
  <c r="Q25" i="1"/>
  <c r="O25" i="1"/>
  <c r="K25" i="1"/>
  <c r="L25" i="1" s="1"/>
  <c r="J25" i="1"/>
  <c r="H25" i="1"/>
  <c r="F25" i="1"/>
  <c r="T24" i="1"/>
  <c r="U24" i="1" s="1"/>
  <c r="S24" i="1"/>
  <c r="Q24" i="1"/>
  <c r="O24" i="1"/>
  <c r="K24" i="1"/>
  <c r="L24" i="1" s="1"/>
  <c r="J24" i="1"/>
  <c r="H24" i="1"/>
  <c r="F24" i="1"/>
  <c r="T23" i="1"/>
  <c r="U23" i="1" s="1"/>
  <c r="S23" i="1"/>
  <c r="Q23" i="1"/>
  <c r="O23" i="1"/>
  <c r="K23" i="1"/>
  <c r="L23" i="1" s="1"/>
  <c r="J23" i="1"/>
  <c r="H23" i="1"/>
  <c r="F23" i="1"/>
  <c r="T22" i="1"/>
  <c r="U22" i="1" s="1"/>
  <c r="S22" i="1"/>
  <c r="Q22" i="1"/>
  <c r="O22" i="1"/>
  <c r="K22" i="1"/>
  <c r="L22" i="1" s="1"/>
  <c r="J22" i="1"/>
  <c r="H22" i="1"/>
  <c r="F22" i="1"/>
  <c r="T21" i="1"/>
  <c r="U21" i="1" s="1"/>
  <c r="S21" i="1"/>
  <c r="Q21" i="1"/>
  <c r="O21" i="1"/>
  <c r="K21" i="1"/>
  <c r="L21" i="1" s="1"/>
  <c r="J21" i="1"/>
  <c r="H21" i="1"/>
  <c r="F21" i="1"/>
  <c r="T20" i="1"/>
  <c r="U20" i="1" s="1"/>
  <c r="S20" i="1"/>
  <c r="Q20" i="1"/>
  <c r="O20" i="1"/>
  <c r="K20" i="1"/>
  <c r="L20" i="1" s="1"/>
  <c r="J20" i="1"/>
  <c r="H20" i="1"/>
  <c r="F20" i="1"/>
  <c r="T19" i="1"/>
  <c r="U19" i="1" s="1"/>
  <c r="S19" i="1"/>
  <c r="Q19" i="1"/>
  <c r="O19" i="1"/>
  <c r="K19" i="1"/>
  <c r="L19" i="1" s="1"/>
  <c r="J19" i="1"/>
  <c r="H19" i="1"/>
  <c r="F19" i="1"/>
  <c r="T18" i="1"/>
  <c r="U18" i="1" s="1"/>
  <c r="S18" i="1"/>
  <c r="Q18" i="1"/>
  <c r="O18" i="1"/>
  <c r="K18" i="1"/>
  <c r="L18" i="1" s="1"/>
  <c r="J18" i="1"/>
  <c r="H18" i="1"/>
  <c r="F18" i="1"/>
  <c r="T17" i="1"/>
  <c r="U17" i="1" s="1"/>
  <c r="S17" i="1"/>
  <c r="Q17" i="1"/>
  <c r="O17" i="1"/>
  <c r="K17" i="1"/>
  <c r="L17" i="1" s="1"/>
  <c r="J17" i="1"/>
  <c r="H17" i="1"/>
  <c r="F17" i="1"/>
  <c r="T16" i="1"/>
  <c r="U16" i="1" s="1"/>
  <c r="S16" i="1"/>
  <c r="Q16" i="1"/>
  <c r="O16" i="1"/>
  <c r="L16" i="1"/>
  <c r="K16" i="1"/>
  <c r="J16" i="1"/>
  <c r="H16" i="1"/>
  <c r="F16" i="1"/>
  <c r="T15" i="1"/>
  <c r="U15" i="1" s="1"/>
  <c r="S15" i="1"/>
  <c r="Q15" i="1"/>
  <c r="O15" i="1"/>
  <c r="K15" i="1"/>
  <c r="L15" i="1" s="1"/>
  <c r="J15" i="1"/>
  <c r="H15" i="1"/>
  <c r="F15" i="1"/>
  <c r="T14" i="1"/>
  <c r="U14" i="1" s="1"/>
  <c r="S14" i="1"/>
  <c r="Q14" i="1"/>
  <c r="O14" i="1"/>
  <c r="K14" i="1"/>
  <c r="L14" i="1" s="1"/>
  <c r="J14" i="1"/>
  <c r="H14" i="1"/>
  <c r="F14" i="1"/>
  <c r="T13" i="1"/>
  <c r="U13" i="1" s="1"/>
  <c r="S13" i="1"/>
  <c r="Q13" i="1"/>
  <c r="O13" i="1"/>
  <c r="K13" i="1"/>
  <c r="L13" i="1" s="1"/>
  <c r="J13" i="1"/>
  <c r="H13" i="1"/>
  <c r="F13" i="1"/>
  <c r="T12" i="1"/>
  <c r="U12" i="1" s="1"/>
  <c r="S12" i="1"/>
  <c r="Q12" i="1"/>
  <c r="O12" i="1"/>
  <c r="K12" i="1"/>
  <c r="L12" i="1" s="1"/>
  <c r="J12" i="1"/>
  <c r="H12" i="1"/>
  <c r="F12" i="1"/>
  <c r="T11" i="1"/>
  <c r="U11" i="1" s="1"/>
  <c r="S11" i="1"/>
  <c r="Q11" i="1"/>
  <c r="O11" i="1"/>
  <c r="K11" i="1"/>
  <c r="L11" i="1" s="1"/>
  <c r="J11" i="1"/>
  <c r="H11" i="1"/>
  <c r="F11" i="1"/>
  <c r="T10" i="1"/>
  <c r="U10" i="1" s="1"/>
  <c r="S10" i="1"/>
  <c r="Q10" i="1"/>
  <c r="O10" i="1"/>
  <c r="K10" i="1"/>
  <c r="L10" i="1" s="1"/>
  <c r="J10" i="1"/>
  <c r="H10" i="1"/>
  <c r="F10" i="1"/>
  <c r="T9" i="1"/>
  <c r="U9" i="1" s="1"/>
  <c r="S9" i="1"/>
  <c r="Q9" i="1"/>
  <c r="O9" i="1"/>
  <c r="K9" i="1"/>
  <c r="L9" i="1" s="1"/>
  <c r="J9" i="1"/>
  <c r="H9" i="1"/>
  <c r="F9" i="1"/>
  <c r="T8" i="1"/>
  <c r="U8" i="1" s="1"/>
  <c r="S8" i="1"/>
  <c r="Q8" i="1"/>
  <c r="O8" i="1"/>
  <c r="K8" i="1"/>
  <c r="L8" i="1" s="1"/>
  <c r="J8" i="1"/>
  <c r="H8" i="1"/>
  <c r="F8" i="1"/>
  <c r="T7" i="1"/>
  <c r="U7" i="1" s="1"/>
  <c r="S7" i="1"/>
  <c r="Q7" i="1"/>
  <c r="O7" i="1"/>
  <c r="K7" i="1"/>
  <c r="L7" i="1" s="1"/>
  <c r="J7" i="1"/>
  <c r="H7" i="1"/>
  <c r="F7" i="1"/>
  <c r="T6" i="1"/>
  <c r="U6" i="1" s="1"/>
  <c r="S6" i="1"/>
  <c r="Q6" i="1"/>
  <c r="O6" i="1"/>
  <c r="K6" i="1"/>
  <c r="L6" i="1" s="1"/>
  <c r="J6" i="1"/>
  <c r="H6" i="1"/>
  <c r="F6" i="1"/>
  <c r="T5" i="1"/>
  <c r="U5" i="1" s="1"/>
  <c r="S5" i="1"/>
  <c r="Q5" i="1"/>
  <c r="O5" i="1"/>
  <c r="K5" i="1"/>
  <c r="L5" i="1" s="1"/>
  <c r="J5" i="1"/>
  <c r="H5" i="1"/>
  <c r="F5" i="1"/>
  <c r="V20" i="1" l="1"/>
  <c r="V164" i="1"/>
  <c r="V169" i="1"/>
  <c r="V177" i="1"/>
  <c r="V191" i="1"/>
  <c r="V50" i="1"/>
  <c r="V245" i="1"/>
  <c r="V94" i="1"/>
  <c r="V182" i="1"/>
  <c r="V269" i="1"/>
  <c r="V82" i="1"/>
  <c r="V84" i="1"/>
  <c r="V160" i="1"/>
  <c r="V161" i="1"/>
  <c r="V225" i="1"/>
  <c r="V228" i="1"/>
  <c r="V230" i="1"/>
  <c r="V233" i="1"/>
  <c r="V5" i="1"/>
  <c r="V7" i="1"/>
  <c r="V28" i="1"/>
  <c r="V66" i="1"/>
  <c r="V67" i="1"/>
  <c r="V121" i="1"/>
  <c r="V36" i="1"/>
  <c r="V37" i="1"/>
  <c r="V97" i="1"/>
  <c r="V149" i="1"/>
  <c r="V184" i="1"/>
  <c r="V185" i="1"/>
  <c r="V13" i="1"/>
  <c r="V42" i="1"/>
  <c r="V44" i="1"/>
  <c r="V75" i="1"/>
  <c r="V237" i="1"/>
  <c r="V262" i="1"/>
  <c r="V287" i="1"/>
  <c r="V288" i="1"/>
  <c r="V106" i="1"/>
  <c r="V109" i="1"/>
  <c r="V156" i="1"/>
  <c r="V192" i="1"/>
  <c r="V193" i="1"/>
  <c r="V213" i="1"/>
  <c r="V229" i="1"/>
  <c r="F292" i="1"/>
  <c r="V69" i="1"/>
  <c r="V76" i="1"/>
  <c r="V122" i="1"/>
  <c r="V124" i="1"/>
  <c r="V206" i="1"/>
  <c r="V207" i="1"/>
  <c r="V236" i="1"/>
  <c r="V259" i="1"/>
  <c r="V268" i="1"/>
  <c r="V270" i="1"/>
  <c r="V285" i="1"/>
  <c r="V23" i="1"/>
  <c r="V126" i="1"/>
  <c r="V144" i="1"/>
  <c r="V103" i="1"/>
  <c r="V29" i="1"/>
  <c r="V98" i="1"/>
  <c r="V99" i="1"/>
  <c r="V131" i="1"/>
  <c r="V168" i="1"/>
  <c r="V219" i="1"/>
  <c r="V254" i="1"/>
  <c r="V274" i="1"/>
  <c r="V116" i="1"/>
  <c r="V141" i="1"/>
  <c r="V196" i="1"/>
  <c r="V197" i="1"/>
  <c r="V198" i="1"/>
  <c r="V199" i="1"/>
  <c r="V255" i="1"/>
  <c r="V276" i="1"/>
  <c r="V86" i="1"/>
  <c r="V80" i="1"/>
  <c r="V60" i="1"/>
  <c r="V14" i="1"/>
  <c r="V90" i="1"/>
  <c r="V127" i="1"/>
  <c r="V142" i="1"/>
  <c r="V202" i="1"/>
  <c r="V277" i="1"/>
  <c r="V24" i="1"/>
  <c r="V134" i="1"/>
  <c r="V12" i="1"/>
  <c r="V59" i="1"/>
  <c r="V21" i="1"/>
  <c r="V34" i="1"/>
  <c r="V51" i="1"/>
  <c r="V52" i="1"/>
  <c r="V53" i="1"/>
  <c r="V118" i="1"/>
  <c r="V151" i="1"/>
  <c r="V152" i="1"/>
  <c r="V176" i="1"/>
  <c r="V178" i="1"/>
  <c r="V238" i="1"/>
  <c r="V49" i="1"/>
  <c r="V57" i="1"/>
  <c r="V27" i="1"/>
  <c r="V73" i="1"/>
  <c r="V220" i="1"/>
  <c r="V253" i="1"/>
  <c r="V79" i="1"/>
  <c r="V10" i="1"/>
  <c r="V19" i="1"/>
  <c r="V33" i="1"/>
  <c r="V41" i="1"/>
  <c r="V96" i="1"/>
  <c r="V105" i="1"/>
  <c r="V135" i="1"/>
  <c r="V25" i="1"/>
  <c r="V64" i="1"/>
  <c r="V155" i="1"/>
  <c r="V203" i="1"/>
  <c r="V212" i="1"/>
  <c r="V222" i="1"/>
  <c r="V71" i="1"/>
  <c r="V95" i="1"/>
  <c r="V137" i="1"/>
  <c r="V159" i="1"/>
  <c r="V205" i="1"/>
  <c r="V143" i="1"/>
  <c r="V8" i="1"/>
  <c r="V46" i="1"/>
  <c r="V61" i="1"/>
  <c r="V65" i="1"/>
  <c r="V74" i="1"/>
  <c r="V78" i="1"/>
  <c r="V100" i="1"/>
  <c r="V110" i="1"/>
  <c r="V150" i="1"/>
  <c r="V165" i="1"/>
  <c r="V166" i="1"/>
  <c r="V172" i="1"/>
  <c r="V173" i="1"/>
  <c r="V186" i="1"/>
  <c r="V242" i="1"/>
  <c r="V243" i="1"/>
  <c r="V249" i="1"/>
  <c r="V250" i="1"/>
  <c r="V263" i="1"/>
  <c r="V281" i="1"/>
  <c r="V289" i="1"/>
  <c r="Q292" i="1"/>
  <c r="V6" i="1"/>
  <c r="V9" i="1"/>
  <c r="V15" i="1"/>
  <c r="V31" i="1"/>
  <c r="V39" i="1"/>
  <c r="V47" i="1"/>
  <c r="V55" i="1"/>
  <c r="V70" i="1"/>
  <c r="V87" i="1"/>
  <c r="V111" i="1"/>
  <c r="V112" i="1"/>
  <c r="V117" i="1"/>
  <c r="V123" i="1"/>
  <c r="V125" i="1"/>
  <c r="V167" i="1"/>
  <c r="V174" i="1"/>
  <c r="V180" i="1"/>
  <c r="V227" i="1"/>
  <c r="V244" i="1"/>
  <c r="V251" i="1"/>
  <c r="V257" i="1"/>
  <c r="V16" i="1"/>
  <c r="V63" i="1"/>
  <c r="V68" i="1"/>
  <c r="V85" i="1"/>
  <c r="V154" i="1"/>
  <c r="V175" i="1"/>
  <c r="V188" i="1"/>
  <c r="V201" i="1"/>
  <c r="V252" i="1"/>
  <c r="V265" i="1"/>
  <c r="V283" i="1"/>
  <c r="V18" i="1"/>
  <c r="V32" i="1"/>
  <c r="V40" i="1"/>
  <c r="V45" i="1"/>
  <c r="V48" i="1"/>
  <c r="V56" i="1"/>
  <c r="V72" i="1"/>
  <c r="V81" i="1"/>
  <c r="V88" i="1"/>
  <c r="V102" i="1"/>
  <c r="V108" i="1"/>
  <c r="V114" i="1"/>
  <c r="V115" i="1"/>
  <c r="V183" i="1"/>
  <c r="V190" i="1"/>
  <c r="V204" i="1"/>
  <c r="V209" i="1"/>
  <c r="V210" i="1"/>
  <c r="V211" i="1"/>
  <c r="V217" i="1"/>
  <c r="V218" i="1"/>
  <c r="V221" i="1"/>
  <c r="V223" i="1"/>
  <c r="V231" i="1"/>
  <c r="V260" i="1"/>
  <c r="V286" i="1"/>
  <c r="J292" i="1"/>
  <c r="V77" i="1"/>
  <c r="V104" i="1"/>
  <c r="V38" i="1"/>
  <c r="T292" i="1"/>
  <c r="U292" i="1" s="1"/>
  <c r="V101" i="1"/>
  <c r="V113" i="1"/>
  <c r="V128" i="1"/>
  <c r="V133" i="1"/>
  <c r="V264" i="1"/>
  <c r="V278" i="1"/>
  <c r="V267" i="1"/>
  <c r="V11" i="1"/>
  <c r="V187" i="1"/>
  <c r="V232" i="1"/>
  <c r="V246" i="1"/>
  <c r="V290" i="1"/>
  <c r="V30" i="1"/>
  <c r="V92" i="1"/>
  <c r="V107" i="1"/>
  <c r="V158" i="1"/>
  <c r="V22" i="1"/>
  <c r="V35" i="1"/>
  <c r="V54" i="1"/>
  <c r="V119" i="1"/>
  <c r="V146" i="1"/>
  <c r="V235" i="1"/>
  <c r="V275" i="1"/>
  <c r="V43" i="1"/>
  <c r="V62" i="1"/>
  <c r="V83" i="1"/>
  <c r="V26" i="1"/>
  <c r="V58" i="1"/>
  <c r="V140" i="1"/>
  <c r="V147" i="1"/>
  <c r="V153" i="1"/>
  <c r="V214" i="1"/>
  <c r="S292" i="1"/>
  <c r="O292" i="1"/>
  <c r="V157" i="1"/>
  <c r="V170" i="1"/>
  <c r="V179" i="1"/>
  <c r="V189" i="1"/>
  <c r="V215" i="1"/>
  <c r="V224" i="1"/>
  <c r="V234" i="1"/>
  <c r="V247" i="1"/>
  <c r="V256" i="1"/>
  <c r="V266" i="1"/>
  <c r="V279" i="1"/>
  <c r="V282" i="1"/>
  <c r="V162" i="1"/>
  <c r="V171" i="1"/>
  <c r="V181" i="1"/>
  <c r="V194" i="1"/>
  <c r="V216" i="1"/>
  <c r="V226" i="1"/>
  <c r="V239" i="1"/>
  <c r="V248" i="1"/>
  <c r="V258" i="1"/>
  <c r="V271" i="1"/>
  <c r="V284" i="1"/>
  <c r="H292" i="1"/>
  <c r="K292" i="1"/>
  <c r="L292" i="1" s="1"/>
  <c r="V89" i="1"/>
  <c r="V129" i="1"/>
  <c r="V136" i="1"/>
  <c r="V163" i="1"/>
  <c r="V195" i="1"/>
  <c r="V240" i="1"/>
  <c r="V272" i="1"/>
  <c r="V292" i="1" l="1"/>
</calcChain>
</file>

<file path=xl/sharedStrings.xml><?xml version="1.0" encoding="utf-8"?>
<sst xmlns="http://schemas.openxmlformats.org/spreadsheetml/2006/main" count="922" uniqueCount="692">
  <si>
    <t>Processed 5/8/2014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</si>
  <si>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</si>
  <si>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</si>
  <si>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</si>
  <si>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</si>
  <si>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</si>
  <si>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</si>
  <si>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</si>
  <si>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</si>
  <si>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 xml:space="preserve">2012-2013 Actual </t>
  </si>
  <si>
    <t>2013-2014 Contracted Teacher Salary Information</t>
  </si>
  <si>
    <t>USD #</t>
  </si>
  <si>
    <t>County</t>
  </si>
  <si>
    <t>DISTRICT NAME</t>
  </si>
  <si>
    <t>FTE</t>
  </si>
  <si>
    <t>Classroom Teacher Salaries</t>
  </si>
  <si>
    <t>Average Actual Salary</t>
  </si>
  <si>
    <t>Supplemental Teacher Salaries</t>
  </si>
  <si>
    <t>Average Actual Supplemental Salary</t>
  </si>
  <si>
    <t>Classroom Teacher Board Paid Fringe Benefits</t>
  </si>
  <si>
    <t xml:space="preserve">Average Actual Board Paid Fringe </t>
  </si>
  <si>
    <t>Total Classroom Teacher Salaries</t>
  </si>
  <si>
    <t>Total Average Actual Salaries</t>
  </si>
  <si>
    <t xml:space="preserve">Contracted Average Teacher Salaries                     </t>
  </si>
  <si>
    <t>Contracted Average Supplemental Salaries</t>
  </si>
  <si>
    <t>Contracted Average Board Paid Fringe</t>
  </si>
  <si>
    <t>Total Average Contracted Salaries</t>
  </si>
  <si>
    <t>Percent Change</t>
  </si>
  <si>
    <t>D0101</t>
  </si>
  <si>
    <t>Neosho</t>
  </si>
  <si>
    <t>Erie-Galesburg</t>
  </si>
  <si>
    <t>D0102</t>
  </si>
  <si>
    <t>Gray</t>
  </si>
  <si>
    <t>Cimarron-Ensign</t>
  </si>
  <si>
    <t>D0103</t>
  </si>
  <si>
    <t>Cheyenne</t>
  </si>
  <si>
    <t>Cheylin</t>
  </si>
  <si>
    <t>D0105</t>
  </si>
  <si>
    <t>Rawlins</t>
  </si>
  <si>
    <t>Rawlins County</t>
  </si>
  <si>
    <t>D0106</t>
  </si>
  <si>
    <t>Ness</t>
  </si>
  <si>
    <t>Western Plains</t>
  </si>
  <si>
    <t>D0107</t>
  </si>
  <si>
    <t>Jewell</t>
  </si>
  <si>
    <t>Rock Hills</t>
  </si>
  <si>
    <t>D0108</t>
  </si>
  <si>
    <t>Washington</t>
  </si>
  <si>
    <t>Washington Co. Schools</t>
  </si>
  <si>
    <t>D0109</t>
  </si>
  <si>
    <t>Republic</t>
  </si>
  <si>
    <t>Republic County</t>
  </si>
  <si>
    <t>D0110</t>
  </si>
  <si>
    <t>Phillips</t>
  </si>
  <si>
    <t>Thunder Ridge Schools</t>
  </si>
  <si>
    <t>D0111</t>
  </si>
  <si>
    <t>Doniphan</t>
  </si>
  <si>
    <t>Doniphan West Schools</t>
  </si>
  <si>
    <t>D0112</t>
  </si>
  <si>
    <t>Ellsworth</t>
  </si>
  <si>
    <t>Central Plains</t>
  </si>
  <si>
    <t>D0113</t>
  </si>
  <si>
    <t>Nemaha</t>
  </si>
  <si>
    <t>Prairie Hills</t>
  </si>
  <si>
    <t>D0114</t>
  </si>
  <si>
    <t>Riverside</t>
  </si>
  <si>
    <t>D0115</t>
  </si>
  <si>
    <t>Nemaha Central</t>
  </si>
  <si>
    <t>D0200</t>
  </si>
  <si>
    <t>Greeley</t>
  </si>
  <si>
    <t>Greeley County Schools</t>
  </si>
  <si>
    <t>D0202</t>
  </si>
  <si>
    <t>Wyandotte</t>
  </si>
  <si>
    <t>Turner-Kansas City</t>
  </si>
  <si>
    <t>D0203</t>
  </si>
  <si>
    <t>Piper-Kansas City</t>
  </si>
  <si>
    <t>D0204</t>
  </si>
  <si>
    <t>Bonner Springs</t>
  </si>
  <si>
    <t>D0205</t>
  </si>
  <si>
    <t>Butler</t>
  </si>
  <si>
    <t>Bluestem</t>
  </si>
  <si>
    <t>D0206</t>
  </si>
  <si>
    <t>Remington-Whitewater</t>
  </si>
  <si>
    <t>D0207</t>
  </si>
  <si>
    <t>Leavenworth</t>
  </si>
  <si>
    <t>Ft Leavenworth</t>
  </si>
  <si>
    <t>D0208</t>
  </si>
  <si>
    <t>Trego</t>
  </si>
  <si>
    <t>Wakeeney</t>
  </si>
  <si>
    <t>D0209</t>
  </si>
  <si>
    <t>Stevens</t>
  </si>
  <si>
    <t>Moscow Public Schools</t>
  </si>
  <si>
    <t>D0210</t>
  </si>
  <si>
    <t>Hugoton Public Schools</t>
  </si>
  <si>
    <t>D0211</t>
  </si>
  <si>
    <t>Norton</t>
  </si>
  <si>
    <t>Norton Community Schools</t>
  </si>
  <si>
    <t>D0212</t>
  </si>
  <si>
    <t>Northern Valley</t>
  </si>
  <si>
    <t>D0214</t>
  </si>
  <si>
    <t>Grant</t>
  </si>
  <si>
    <t>Ulysses</t>
  </si>
  <si>
    <t>D0215</t>
  </si>
  <si>
    <t>Kearny</t>
  </si>
  <si>
    <t>Lakin</t>
  </si>
  <si>
    <t>D0216</t>
  </si>
  <si>
    <t>Deerfield</t>
  </si>
  <si>
    <t>D0217</t>
  </si>
  <si>
    <t>Morton</t>
  </si>
  <si>
    <t>Rolla</t>
  </si>
  <si>
    <t>D0218</t>
  </si>
  <si>
    <t>Elkhart</t>
  </si>
  <si>
    <t>D0219</t>
  </si>
  <si>
    <t>Clark</t>
  </si>
  <si>
    <t>Minneola</t>
  </si>
  <si>
    <t>D0220</t>
  </si>
  <si>
    <t>Ashland</t>
  </si>
  <si>
    <t>D0223</t>
  </si>
  <si>
    <t>Barnes</t>
  </si>
  <si>
    <t>D0224</t>
  </si>
  <si>
    <t>Clifton-Clyde</t>
  </si>
  <si>
    <t>D0225</t>
  </si>
  <si>
    <t>Meade</t>
  </si>
  <si>
    <t>Fowler</t>
  </si>
  <si>
    <t>D0226</t>
  </si>
  <si>
    <t>D0227</t>
  </si>
  <si>
    <t>Hodgeman</t>
  </si>
  <si>
    <t>Hodgeman County Schools</t>
  </si>
  <si>
    <t>D0229</t>
  </si>
  <si>
    <t>Johnson</t>
  </si>
  <si>
    <t>Blue Valley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</si>
  <si>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</si>
  <si>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</si>
  <si>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</si>
  <si>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</si>
  <si>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</si>
  <si>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</si>
  <si>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</si>
  <si>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</si>
  <si>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</si>
  <si>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Bourbon</t>
  </si>
  <si>
    <t>Fort Scott</t>
  </si>
  <si>
    <t>D0235</t>
  </si>
  <si>
    <t>Uniontown</t>
  </si>
  <si>
    <t>D0237</t>
  </si>
  <si>
    <t>Smith</t>
  </si>
  <si>
    <t>Smith Center</t>
  </si>
  <si>
    <t>D0239</t>
  </si>
  <si>
    <t>Ottawa</t>
  </si>
  <si>
    <t>North Ottawa County</t>
  </si>
  <si>
    <t>D0240</t>
  </si>
  <si>
    <t>Twin Valley</t>
  </si>
  <si>
    <t>D0241</t>
  </si>
  <si>
    <t>Wallace</t>
  </si>
  <si>
    <t>Wallace County Schools</t>
  </si>
  <si>
    <t>D0242</t>
  </si>
  <si>
    <t>Weskan</t>
  </si>
  <si>
    <t>D0243</t>
  </si>
  <si>
    <t>Coffey</t>
  </si>
  <si>
    <t>Lebo-Waverly</t>
  </si>
  <si>
    <t>D0244</t>
  </si>
  <si>
    <t>Burlington</t>
  </si>
  <si>
    <t>D0245</t>
  </si>
  <si>
    <t>LeRoy-Gridley</t>
  </si>
  <si>
    <t>D0246</t>
  </si>
  <si>
    <t>Crawford</t>
  </si>
  <si>
    <t>Northeast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</si>
  <si>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</si>
  <si>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</si>
  <si>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</si>
  <si>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</si>
  <si>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</si>
  <si>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</si>
  <si>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</si>
  <si>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</si>
  <si>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</si>
  <si>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Lyon</t>
  </si>
  <si>
    <t>North Lyon County</t>
  </si>
  <si>
    <t>D0252</t>
  </si>
  <si>
    <t>Southern Lyon County</t>
  </si>
  <si>
    <t>D0253</t>
  </si>
  <si>
    <t>Emporia</t>
  </si>
  <si>
    <t>D0254</t>
  </si>
  <si>
    <t>Barber</t>
  </si>
  <si>
    <t>Barber County North</t>
  </si>
  <si>
    <t>D0255</t>
  </si>
  <si>
    <t>South Barber</t>
  </si>
  <si>
    <t>D0256</t>
  </si>
  <si>
    <t>Allen</t>
  </si>
  <si>
    <t>Marmaton Valley</t>
  </si>
  <si>
    <t>D0257</t>
  </si>
  <si>
    <t>Iola</t>
  </si>
  <si>
    <t>D0258</t>
  </si>
  <si>
    <t>Humboldt</t>
  </si>
  <si>
    <t>D0259</t>
  </si>
  <si>
    <t>Sedgwick</t>
  </si>
  <si>
    <t>Wichita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</si>
  <si>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</si>
  <si>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</si>
  <si>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</si>
  <si>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</si>
  <si>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</si>
  <si>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</si>
  <si>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</si>
  <si>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</si>
  <si>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</si>
  <si>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</si>
  <si>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</si>
  <si>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</si>
  <si>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</si>
  <si>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</si>
  <si>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</si>
  <si>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</si>
  <si>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</si>
  <si>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</si>
  <si>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</si>
  <si>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Rooks</t>
  </si>
  <si>
    <t>Palco</t>
  </si>
  <si>
    <t>D0270</t>
  </si>
  <si>
    <t>Plainville</t>
  </si>
  <si>
    <t>D0271</t>
  </si>
  <si>
    <t>Stockton</t>
  </si>
  <si>
    <t>D0272</t>
  </si>
  <si>
    <t>Mitchell</t>
  </si>
  <si>
    <t>Waconda</t>
  </si>
  <si>
    <t>D0273</t>
  </si>
  <si>
    <t>Beloit</t>
  </si>
  <si>
    <t>D0274</t>
  </si>
  <si>
    <t>Logan</t>
  </si>
  <si>
    <t>Oakley</t>
  </si>
  <si>
    <t>D0275</t>
  </si>
  <si>
    <t>Triplains</t>
  </si>
  <si>
    <t>D0281</t>
  </si>
  <si>
    <t>Graham</t>
  </si>
  <si>
    <t>Graham County</t>
  </si>
  <si>
    <t>D0282</t>
  </si>
  <si>
    <t>Elk</t>
  </si>
  <si>
    <t>West Elk</t>
  </si>
  <si>
    <t>D0283</t>
  </si>
  <si>
    <t>Elk Valley</t>
  </si>
  <si>
    <t>D0284</t>
  </si>
  <si>
    <t>Chase</t>
  </si>
  <si>
    <t>Chase County</t>
  </si>
  <si>
    <t>D0285</t>
  </si>
  <si>
    <t>Chautauqua</t>
  </si>
  <si>
    <t>Cedar Vale</t>
  </si>
  <si>
    <t>D0286</t>
  </si>
  <si>
    <t>Chautauqua Co Community</t>
  </si>
  <si>
    <t>D0287</t>
  </si>
  <si>
    <t>Franklin</t>
  </si>
  <si>
    <t>West Franklin</t>
  </si>
  <si>
    <t>D0288</t>
  </si>
  <si>
    <t>Central Heights</t>
  </si>
  <si>
    <t>D0289</t>
  </si>
  <si>
    <t>Wellsville</t>
  </si>
  <si>
    <t>D0290</t>
  </si>
  <si>
    <t>D0291</t>
  </si>
  <si>
    <t>Gove</t>
  </si>
  <si>
    <t>Grinnell Public Schools</t>
  </si>
  <si>
    <t>D0292</t>
  </si>
  <si>
    <t>Wheatland</t>
  </si>
  <si>
    <t>D0293</t>
  </si>
  <si>
    <t>Quinter Public Schools</t>
  </si>
  <si>
    <t>D0294</t>
  </si>
  <si>
    <t>Decatur</t>
  </si>
  <si>
    <t>Oberlin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</si>
  <si>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</si>
  <si>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</si>
  <si>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</si>
  <si>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</si>
  <si>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</si>
  <si>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</si>
  <si>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</si>
  <si>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</t>
  </si>
  <si>
    <t>Comanche County</t>
  </si>
  <si>
    <t>D0303</t>
  </si>
  <si>
    <t>Ness City</t>
  </si>
  <si>
    <t>D0305</t>
  </si>
  <si>
    <t>Saline</t>
  </si>
  <si>
    <t>Salina</t>
  </si>
  <si>
    <t>D0306</t>
  </si>
  <si>
    <t>Southeast Of Saline</t>
  </si>
  <si>
    <t>D0307</t>
  </si>
  <si>
    <t>Ell-Saline</t>
  </si>
  <si>
    <t>D0308</t>
  </si>
  <si>
    <t>Reno</t>
  </si>
  <si>
    <t>Hutchinson Public Schools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</si>
  <si>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</si>
  <si>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</si>
  <si>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</si>
  <si>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</si>
  <si>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</si>
  <si>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</si>
  <si>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</si>
  <si>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</si>
  <si>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</si>
  <si>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</si>
  <si>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</si>
  <si>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Thomas</t>
  </si>
  <si>
    <t>Brewster</t>
  </si>
  <si>
    <t>D0315</t>
  </si>
  <si>
    <t>Colby Public Schools</t>
  </si>
  <si>
    <t>D0316</t>
  </si>
  <si>
    <t>Golden Plains</t>
  </si>
  <si>
    <t>D0320</t>
  </si>
  <si>
    <t>Pottawatomie</t>
  </si>
  <si>
    <t>Wamego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</si>
  <si>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</si>
  <si>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</si>
  <si>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</si>
  <si>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</si>
  <si>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</si>
  <si>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</si>
  <si>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</si>
  <si>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</si>
  <si>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</si>
  <si>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</si>
  <si>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</si>
  <si>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Wabaunsee</t>
  </si>
  <si>
    <t>Mill Creek Valley</t>
  </si>
  <si>
    <t>D0330</t>
  </si>
  <si>
    <t>Mission Valley</t>
  </si>
  <si>
    <t>D0331</t>
  </si>
  <si>
    <t>Kingman</t>
  </si>
  <si>
    <t>Kingman - Norwich</t>
  </si>
  <si>
    <t>D0332</t>
  </si>
  <si>
    <t>Cunningham</t>
  </si>
  <si>
    <t>D0333</t>
  </si>
  <si>
    <t>Cloud</t>
  </si>
  <si>
    <t>Concordia</t>
  </si>
  <si>
    <t>D0334</t>
  </si>
  <si>
    <t>Southern Cloud</t>
  </si>
  <si>
    <t>D0335</t>
  </si>
  <si>
    <t>Jackson</t>
  </si>
  <si>
    <t>North Jackson</t>
  </si>
  <si>
    <t>D0336</t>
  </si>
  <si>
    <t>Holton</t>
  </si>
  <si>
    <t>D0337</t>
  </si>
  <si>
    <t>Royal Valley</t>
  </si>
  <si>
    <t>D0338</t>
  </si>
  <si>
    <t>Jefferson</t>
  </si>
  <si>
    <t>Valley Falls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</si>
  <si>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</si>
  <si>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</si>
  <si>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</si>
  <si>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</si>
  <si>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</si>
  <si>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</si>
  <si>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</si>
  <si>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</si>
  <si>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</si>
  <si>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</si>
  <si>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</si>
  <si>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Linn</t>
  </si>
  <si>
    <t>Pleasanton</t>
  </si>
  <si>
    <t>D0345</t>
  </si>
  <si>
    <t>Shawnee</t>
  </si>
  <si>
    <t>Seaman</t>
  </si>
  <si>
    <t>D0346</t>
  </si>
  <si>
    <t>Jayhawk</t>
  </si>
  <si>
    <t>D0347</t>
  </si>
  <si>
    <t>Edwards</t>
  </si>
  <si>
    <t>Kinsley-Offerle</t>
  </si>
  <si>
    <t>D0348</t>
  </si>
  <si>
    <t>Douglas</t>
  </si>
  <si>
    <t>Baldwin City</t>
  </si>
  <si>
    <t>N/A</t>
  </si>
  <si>
    <t>D0349</t>
  </si>
  <si>
    <t>Stafford</t>
  </si>
  <si>
    <t>D0350</t>
  </si>
  <si>
    <t>St John-Hudson</t>
  </si>
  <si>
    <t>D0351</t>
  </si>
  <si>
    <t>Macksville</t>
  </si>
  <si>
    <t>D0352</t>
  </si>
  <si>
    <t>Sherman</t>
  </si>
  <si>
    <t>Goodland</t>
  </si>
  <si>
    <t>D0353</t>
  </si>
  <si>
    <t>Sumner</t>
  </si>
  <si>
    <t>Wellington</t>
  </si>
  <si>
    <t>D0355</t>
  </si>
  <si>
    <t>Barton</t>
  </si>
  <si>
    <t>Ellinwood Public Schools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</si>
  <si>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</si>
  <si>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</si>
  <si>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</si>
  <si>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</si>
  <si>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</si>
  <si>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</si>
  <si>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</si>
  <si>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</si>
  <si>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</si>
  <si>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</si>
  <si>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</si>
  <si>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Harper</t>
  </si>
  <si>
    <t>Anthony-Harper</t>
  </si>
  <si>
    <t>D0362</t>
  </si>
  <si>
    <t>Prairie View</t>
  </si>
  <si>
    <t>D0363</t>
  </si>
  <si>
    <t>Finney</t>
  </si>
  <si>
    <t>Holcomb</t>
  </si>
  <si>
    <t>D0364</t>
  </si>
  <si>
    <t>Marshall</t>
  </si>
  <si>
    <t>Marysville</t>
  </si>
  <si>
    <t>D0365</t>
  </si>
  <si>
    <t>Anderson</t>
  </si>
  <si>
    <t>Garnett</t>
  </si>
  <si>
    <t>D0366</t>
  </si>
  <si>
    <t>Woodson</t>
  </si>
  <si>
    <t>D0367</t>
  </si>
  <si>
    <t>Miami</t>
  </si>
  <si>
    <t>Osawatomie</t>
  </si>
  <si>
    <t>D0368</t>
  </si>
  <si>
    <t>Paola</t>
  </si>
  <si>
    <t>D0369</t>
  </si>
  <si>
    <t>Harvey</t>
  </si>
  <si>
    <t>Burrton</t>
  </si>
  <si>
    <t>D0371</t>
  </si>
  <si>
    <t>Montezuma</t>
  </si>
  <si>
    <t>D0372</t>
  </si>
  <si>
    <t>Silver Lake</t>
  </si>
  <si>
    <t>D0373</t>
  </si>
  <si>
    <t>Newton</t>
  </si>
  <si>
    <t>D0374</t>
  </si>
  <si>
    <t>Haskell</t>
  </si>
  <si>
    <t>Sublette</t>
  </si>
  <si>
    <t>D0375</t>
  </si>
  <si>
    <t>Circle</t>
  </si>
  <si>
    <t>D0376</t>
  </si>
  <si>
    <t>Rice</t>
  </si>
  <si>
    <t>Sterling</t>
  </si>
  <si>
    <t>D0377</t>
  </si>
  <si>
    <t>Atchison</t>
  </si>
  <si>
    <t>Atchison Co Comm Schools</t>
  </si>
  <si>
    <t>D0378</t>
  </si>
  <si>
    <t>Riley</t>
  </si>
  <si>
    <t>Riley County</t>
  </si>
  <si>
    <t>D0379</t>
  </si>
  <si>
    <t>Clay</t>
  </si>
  <si>
    <t>Clay Center</t>
  </si>
  <si>
    <t>D0380</t>
  </si>
  <si>
    <t>Vermillion</t>
  </si>
  <si>
    <t>D0381</t>
  </si>
  <si>
    <t>Ford</t>
  </si>
  <si>
    <t>Spearville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</si>
  <si>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</si>
  <si>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</si>
  <si>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</si>
  <si>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</si>
  <si>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</si>
  <si>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</si>
  <si>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</si>
  <si>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</si>
  <si>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Greenwood</t>
  </si>
  <si>
    <t>Madison-Virgil</t>
  </si>
  <si>
    <t>D0387</t>
  </si>
  <si>
    <t>Wilson</t>
  </si>
  <si>
    <t>Altoona-Midway</t>
  </si>
  <si>
    <t>D0388</t>
  </si>
  <si>
    <t>Ellis</t>
  </si>
  <si>
    <t>D0389</t>
  </si>
  <si>
    <t>Eureka</t>
  </si>
  <si>
    <t>D0390</t>
  </si>
  <si>
    <t>Hamilton</t>
  </si>
  <si>
    <t>D0392</t>
  </si>
  <si>
    <t>Osborne</t>
  </si>
  <si>
    <t>Osborne County</t>
  </si>
  <si>
    <t>D0393</t>
  </si>
  <si>
    <t>Dickinson</t>
  </si>
  <si>
    <t>Solomon</t>
  </si>
  <si>
    <t>D0394</t>
  </si>
  <si>
    <t>Rose Hill Public Schools</t>
  </si>
  <si>
    <t>D0395</t>
  </si>
  <si>
    <t>Rush</t>
  </si>
  <si>
    <t>LaCrosse</t>
  </si>
  <si>
    <t>D0396</t>
  </si>
  <si>
    <t>Douglass Public Schools</t>
  </si>
  <si>
    <t>D0397</t>
  </si>
  <si>
    <t>Marion</t>
  </si>
  <si>
    <t>Centre</t>
  </si>
  <si>
    <t>D0398</t>
  </si>
  <si>
    <t>Peabody-Burns</t>
  </si>
  <si>
    <t>D0399</t>
  </si>
  <si>
    <t>Russell</t>
  </si>
  <si>
    <t>Paradise</t>
  </si>
  <si>
    <t>D0400</t>
  </si>
  <si>
    <t>McPherson</t>
  </si>
  <si>
    <t>Smoky Valley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</si>
  <si>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</si>
  <si>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</si>
  <si>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</si>
  <si>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</si>
  <si>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</si>
  <si>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</si>
  <si>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</si>
  <si>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</si>
  <si>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</si>
  <si>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</si>
  <si>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</si>
  <si>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</si>
  <si>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</si>
  <si>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</si>
  <si>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</si>
  <si>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</si>
  <si>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</si>
  <si>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</si>
  <si>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</si>
  <si>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</si>
  <si>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</si>
  <si>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Sheridan</t>
  </si>
  <si>
    <t>Hoxie Community Schools</t>
  </si>
  <si>
    <t>D0413</t>
  </si>
  <si>
    <t>Chanute Public Schools</t>
  </si>
  <si>
    <t>D0415</t>
  </si>
  <si>
    <t>Brown</t>
  </si>
  <si>
    <t>Hiawatha</t>
  </si>
  <si>
    <t>D0416</t>
  </si>
  <si>
    <t>Louisburg</t>
  </si>
  <si>
    <t>D0417</t>
  </si>
  <si>
    <t>Morris</t>
  </si>
  <si>
    <t>Morris County</t>
  </si>
  <si>
    <t>D0418</t>
  </si>
  <si>
    <t>D0419</t>
  </si>
  <si>
    <t>Canton-Galva</t>
  </si>
  <si>
    <t>D0420</t>
  </si>
  <si>
    <t>Osage</t>
  </si>
  <si>
    <t>Osage City</t>
  </si>
  <si>
    <t>D0421</t>
  </si>
  <si>
    <t>Lyndon</t>
  </si>
  <si>
    <t>D0422</t>
  </si>
  <si>
    <t>Kiowa</t>
  </si>
  <si>
    <t>Kiowa County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</si>
  <si>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</si>
  <si>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</si>
  <si>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</si>
  <si>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</si>
  <si>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</si>
  <si>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</si>
  <si>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</si>
  <si>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</si>
  <si>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</si>
  <si>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</si>
  <si>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</si>
  <si>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</si>
  <si>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</si>
  <si>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</si>
  <si>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</si>
  <si>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</si>
  <si>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</si>
  <si>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</si>
  <si>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</si>
  <si>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Montgomery</t>
  </si>
  <si>
    <t>Caney Valley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</si>
  <si>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</si>
  <si>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</si>
  <si>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</si>
  <si>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</si>
  <si>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</si>
  <si>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</si>
  <si>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</si>
  <si>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</si>
  <si>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</si>
  <si>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</si>
  <si>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</si>
  <si>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</si>
  <si>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</si>
  <si>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</si>
  <si>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</si>
  <si>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</si>
  <si>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</si>
  <si>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</si>
  <si>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</si>
  <si>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</si>
  <si>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</si>
  <si>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</si>
  <si>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</si>
  <si>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</si>
  <si>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</si>
  <si>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</t>
  </si>
  <si>
    <t>Stanton County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</si>
  <si>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</si>
  <si>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</si>
  <si>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</si>
  <si>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</si>
  <si>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</si>
  <si>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</si>
  <si>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</si>
  <si>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</si>
  <si>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</si>
  <si>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</si>
  <si>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</si>
  <si>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</si>
  <si>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</si>
  <si>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</si>
  <si>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</si>
  <si>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</si>
  <si>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Cowley</t>
  </si>
  <si>
    <t>Central</t>
  </si>
  <si>
    <t>D0463</t>
  </si>
  <si>
    <t>Udall</t>
  </si>
  <si>
    <t>D0464</t>
  </si>
  <si>
    <t>Tonganoxie</t>
  </si>
  <si>
    <t>D0465</t>
  </si>
  <si>
    <t>Winfield</t>
  </si>
  <si>
    <t>D0466</t>
  </si>
  <si>
    <t>Scott</t>
  </si>
  <si>
    <t>Scott County</t>
  </si>
  <si>
    <t>D0467</t>
  </si>
  <si>
    <t>Leoti</t>
  </si>
  <si>
    <t>D0468</t>
  </si>
  <si>
    <t>Lane</t>
  </si>
  <si>
    <t>Healy Public Schools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</si>
  <si>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</si>
  <si>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</si>
  <si>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</si>
  <si>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</si>
  <si>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</si>
  <si>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</si>
  <si>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</si>
  <si>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</si>
  <si>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</si>
  <si>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</si>
  <si>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</si>
  <si>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</t>
  </si>
  <si>
    <t>Geary County Schools</t>
  </si>
  <si>
    <t>D0476</t>
  </si>
  <si>
    <t>Copeland</t>
  </si>
  <si>
    <t>D0477</t>
  </si>
  <si>
    <t>Ingalls</t>
  </si>
  <si>
    <t>D0479</t>
  </si>
  <si>
    <t>Crest</t>
  </si>
  <si>
    <t>D0480</t>
  </si>
  <si>
    <t>Seward</t>
  </si>
  <si>
    <t>Liberal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</si>
  <si>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</si>
  <si>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</si>
  <si>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</si>
  <si>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</si>
  <si>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</si>
  <si>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</si>
  <si>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</si>
  <si>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</si>
  <si>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</si>
  <si>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</si>
  <si>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</si>
  <si>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</si>
  <si>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</si>
  <si>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</si>
  <si>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</si>
  <si>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</si>
  <si>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</si>
  <si>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</si>
  <si>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</si>
  <si>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</si>
  <si>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</si>
  <si>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</si>
  <si>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</si>
  <si>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Pawnee</t>
  </si>
  <si>
    <t>Ft Larned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</si>
  <si>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</si>
  <si>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</si>
  <si>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</si>
  <si>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</si>
  <si>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</si>
  <si>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</si>
  <si>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</si>
  <si>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</si>
  <si>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</si>
  <si>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</si>
  <si>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</si>
  <si>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</si>
  <si>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</si>
  <si>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</si>
  <si>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</si>
  <si>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Labette</t>
  </si>
  <si>
    <t>Parsons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</si>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</sst>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164" fontId="3" fillId="0" borderId="8" xfId="0" applyNumberFormat="1" applyFont="1" applyFill="1" applyBorder="1" applyAlignment="1" applyProtection="1">
      <alignment horizontal="center" wrapText="1"/>
      <protection locked="0"/>
    </xf>
    <xf numFmtId="165" fontId="3" fillId="0" borderId="1" xfId="1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165" fontId="5" fillId="0" borderId="1" xfId="1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165" fontId="3" fillId="0" borderId="7" xfId="1" applyNumberFormat="1" applyFont="1" applyFill="1" applyBorder="1" applyAlignment="1" applyProtection="1">
      <alignment horizontal="center" wrapText="1"/>
      <protection locked="0"/>
    </xf>
    <xf numFmtId="165" fontId="3" fillId="0" borderId="8" xfId="1" applyNumberFormat="1" applyFont="1" applyFill="1" applyBorder="1" applyAlignment="1" applyProtection="1">
      <alignment horizontal="center" wrapText="1"/>
      <protection locked="0"/>
    </xf>
    <xf numFmtId="165" fontId="3" fillId="0" borderId="5" xfId="1" applyNumberFormat="1" applyFont="1" applyFill="1" applyBorder="1" applyAlignment="1" applyProtection="1">
      <alignment horizontal="center" wrapText="1"/>
      <protection locked="0"/>
    </xf>
    <xf numFmtId="165" fontId="5" fillId="0" borderId="5" xfId="1" applyNumberFormat="1" applyFont="1" applyFill="1" applyBorder="1" applyAlignment="1" applyProtection="1">
      <alignment horizontal="center" wrapText="1"/>
      <protection locked="0"/>
    </xf>
    <xf numFmtId="165" fontId="5" fillId="0" borderId="7" xfId="1" applyNumberFormat="1" applyFont="1" applyFill="1" applyBorder="1" applyAlignment="1" applyProtection="1">
      <alignment horizontal="center" wrapText="1"/>
      <protection locked="0"/>
    </xf>
    <xf numFmtId="10" fontId="5" fillId="0" borderId="7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165" fontId="2" fillId="0" borderId="0" xfId="1" applyNumberFormat="1" applyFont="1" applyBorder="1" applyAlignment="1">
      <alignment horizontal="center" vertical="top"/>
    </xf>
    <xf numFmtId="10" fontId="2" fillId="0" borderId="0" xfId="1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5" fontId="2" fillId="0" borderId="1" xfId="1" applyNumberFormat="1" applyFont="1" applyBorder="1" applyAlignment="1">
      <alignment vertical="top"/>
    </xf>
    <xf numFmtId="10" fontId="2" fillId="0" borderId="0" xfId="1" applyNumberFormat="1" applyFont="1" applyBorder="1" applyAlignment="1">
      <alignment vertical="top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vertical="top"/>
      <protection locked="0"/>
    </xf>
    <xf numFmtId="10" fontId="2" fillId="0" borderId="6" xfId="0" applyNumberFormat="1" applyFont="1" applyBorder="1" applyAlignment="1">
      <alignment vertical="top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66" fontId="4" fillId="0" borderId="0" xfId="0" applyNumberFormat="1" applyFont="1" applyBorder="1" applyAlignment="1" applyProtection="1">
      <alignment vertical="top" wrapText="1"/>
      <protection locked="0"/>
    </xf>
    <xf numFmtId="165" fontId="4" fillId="0" borderId="0" xfId="1" applyNumberFormat="1" applyFont="1" applyBorder="1" applyAlignment="1" applyProtection="1">
      <alignment vertical="top" wrapText="1"/>
      <protection locked="0"/>
    </xf>
    <xf numFmtId="165" fontId="4" fillId="0" borderId="9" xfId="1" applyNumberFormat="1" applyFont="1" applyBorder="1" applyAlignment="1" applyProtection="1">
      <alignment vertical="top" wrapText="1"/>
      <protection locked="0"/>
    </xf>
    <xf numFmtId="10" fontId="4" fillId="0" borderId="9" xfId="1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/>
      <protection locked="0"/>
    </xf>
    <xf numFmtId="165" fontId="4" fillId="0" borderId="2" xfId="1" applyNumberFormat="1" applyFont="1" applyBorder="1" applyAlignment="1" applyProtection="1">
      <alignment vertical="top" wrapText="1"/>
      <protection locked="0"/>
    </xf>
    <xf numFmtId="10" fontId="4" fillId="0" borderId="10" xfId="1" applyNumberFormat="1" applyFont="1" applyBorder="1" applyAlignment="1" applyProtection="1">
      <alignment vertical="top" wrapText="1"/>
      <protection locked="0"/>
    </xf>
    <xf numFmtId="10" fontId="4" fillId="0" borderId="2" xfId="1" applyNumberFormat="1" applyFont="1" applyBorder="1" applyAlignment="1" applyProtection="1">
      <alignment vertical="top" wrapText="1"/>
      <protection locked="0"/>
    </xf>
    <xf numFmtId="3" fontId="4" fillId="0" borderId="0" xfId="1" applyNumberFormat="1" applyFont="1" applyBorder="1" applyAlignment="1" applyProtection="1">
      <alignment vertical="top" wrapText="1"/>
      <protection locked="0"/>
    </xf>
    <xf numFmtId="165" fontId="4" fillId="0" borderId="0" xfId="1" applyNumberFormat="1" applyFont="1" applyFill="1" applyBorder="1" applyAlignment="1" applyProtection="1">
      <alignment vertical="top" wrapText="1"/>
      <protection locked="0"/>
    </xf>
    <xf numFmtId="165" fontId="2" fillId="0" borderId="0" xfId="1" applyNumberFormat="1" applyFont="1" applyFill="1" applyBorder="1" applyAlignment="1" applyProtection="1">
      <alignment vertical="top" wrapText="1"/>
      <protection locked="0"/>
    </xf>
    <xf numFmtId="166" fontId="4" fillId="0" borderId="0" xfId="0" applyNumberFormat="1" applyFont="1" applyBorder="1" applyAlignment="1" applyProtection="1">
      <alignment horizontal="right" vertical="top" wrapText="1"/>
      <protection locked="0"/>
    </xf>
    <xf numFmtId="166" fontId="4" fillId="0" borderId="2" xfId="0" applyNumberFormat="1" applyFont="1" applyBorder="1" applyAlignment="1" applyProtection="1">
      <alignment horizontal="right" vertical="top" wrapText="1"/>
      <protection locked="0"/>
    </xf>
    <xf numFmtId="10" fontId="4" fillId="0" borderId="2" xfId="1" applyNumberFormat="1" applyFont="1" applyBorder="1" applyAlignment="1" applyProtection="1">
      <alignment horizontal="right" vertical="top" wrapText="1"/>
      <protection locked="0"/>
    </xf>
    <xf numFmtId="165" fontId="4" fillId="0" borderId="0" xfId="1" applyNumberFormat="1" applyFont="1" applyBorder="1" applyAlignment="1" applyProtection="1">
      <alignment horizontal="right" vertical="top" wrapText="1"/>
      <protection locked="0"/>
    </xf>
    <xf numFmtId="165" fontId="4" fillId="0" borderId="2" xfId="1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166" fontId="4" fillId="0" borderId="1" xfId="0" applyNumberFormat="1" applyFont="1" applyBorder="1" applyAlignment="1" applyProtection="1">
      <alignment vertical="top" wrapText="1"/>
      <protection locked="0"/>
    </xf>
    <xf numFmtId="165" fontId="4" fillId="0" borderId="1" xfId="1" applyNumberFormat="1" applyFont="1" applyBorder="1" applyAlignment="1" applyProtection="1">
      <alignment vertical="top" wrapText="1"/>
      <protection locked="0"/>
    </xf>
    <xf numFmtId="165" fontId="4" fillId="0" borderId="7" xfId="1" applyNumberFormat="1" applyFont="1" applyBorder="1" applyAlignment="1" applyProtection="1">
      <alignment vertical="top" wrapText="1"/>
      <protection locked="0"/>
    </xf>
    <xf numFmtId="10" fontId="4" fillId="0" borderId="7" xfId="1" applyNumberFormat="1" applyFont="1" applyBorder="1" applyAlignment="1" applyProtection="1">
      <alignment vertical="top" wrapText="1"/>
      <protection locked="0"/>
    </xf>
    <xf numFmtId="10" fontId="4" fillId="0" borderId="0" xfId="1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vertical="top"/>
    </xf>
    <xf numFmtId="166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165" fontId="3" fillId="0" borderId="0" xfId="1" applyNumberFormat="1" applyFont="1" applyBorder="1" applyAlignment="1" applyProtection="1">
      <alignment vertical="top" wrapText="1"/>
      <protection locked="0"/>
    </xf>
    <xf numFmtId="165" fontId="5" fillId="0" borderId="0" xfId="1" applyNumberFormat="1" applyFont="1" applyBorder="1" applyAlignment="1">
      <alignment vertical="top"/>
    </xf>
    <xf numFmtId="3" fontId="5" fillId="0" borderId="0" xfId="1" applyNumberFormat="1" applyFont="1" applyBorder="1" applyAlignment="1">
      <alignment vertical="top"/>
    </xf>
    <xf numFmtId="10" fontId="5" fillId="0" borderId="0" xfId="1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5" fontId="2" fillId="0" borderId="0" xfId="1" applyNumberFormat="1" applyFont="1" applyBorder="1" applyAlignment="1">
      <alignment vertical="top"/>
    </xf>
    <xf numFmtId="0" fontId="4" fillId="0" borderId="0" xfId="1" applyNumberFormat="1" applyFont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 x14ac:dyDescent="0.25"/>
  <cols>
    <col min="1" max="1" width="7" style="22" customWidth="1"/>
    <col min="2" max="2" width="11.85546875" style="17" bestFit="1" customWidth="1"/>
    <col min="3" max="3" width="23" style="17" customWidth="1"/>
    <col min="4" max="4" width="7.42578125" style="64" customWidth="1"/>
    <col min="5" max="5" width="10.85546875" style="65" hidden="1" customWidth="1"/>
    <col min="6" max="6" width="9" style="65" hidden="1" customWidth="1"/>
    <col min="7" max="7" width="10.42578125" style="65" hidden="1" customWidth="1"/>
    <col min="8" max="8" width="10.7109375" style="65" hidden="1" customWidth="1"/>
    <col min="9" max="9" width="13.5703125" style="65" hidden="1" customWidth="1"/>
    <col min="10" max="10" width="8.5703125" style="65" hidden="1" customWidth="1"/>
    <col min="11" max="11" width="11" style="65" hidden="1" customWidth="1"/>
    <col min="12" max="12" width="9.5703125" style="65" customWidth="1"/>
    <col min="13" max="13" width="7.42578125" style="64" customWidth="1"/>
    <col min="14" max="14" width="11.5703125" style="65" hidden="1" customWidth="1"/>
    <col min="15" max="15" width="9.42578125" style="65" customWidth="1"/>
    <col min="16" max="16" width="11.140625" style="65" hidden="1" customWidth="1"/>
    <col min="17" max="17" width="10.7109375" style="65" customWidth="1"/>
    <col min="18" max="18" width="11.5703125" style="65" hidden="1" customWidth="1"/>
    <col min="19" max="19" width="9.5703125" style="65" customWidth="1"/>
    <col min="20" max="20" width="11.42578125" style="65" hidden="1" customWidth="1"/>
    <col min="21" max="21" width="9.28515625" style="65" customWidth="1"/>
    <col min="22" max="22" width="7.42578125" style="25" customWidth="1"/>
    <col min="23" max="16384" width="9.140625" style="21"/>
  </cols>
  <sheetData>
    <row r="1" spans="1:22" ht="12" customHeight="1" x14ac:dyDescent="0.25">
      <c r="A1" s="16" t="s">
        <v>0</v>
      </c>
      <c r="D1" s="18" t="s">
        <v>1</v>
      </c>
      <c r="E1" s="19"/>
      <c r="F1" s="19"/>
      <c r="G1" s="19"/>
      <c r="H1" s="19"/>
      <c r="I1" s="19"/>
      <c r="J1" s="19"/>
      <c r="K1" s="19"/>
      <c r="L1" s="19" t="s">
        <v>2</v>
      </c>
      <c r="M1" s="18" t="s">
        <v>3</v>
      </c>
      <c r="N1" s="19"/>
      <c r="O1" s="19" t="s">
        <v>4</v>
      </c>
      <c r="P1" s="19"/>
      <c r="Q1" s="19" t="s">
        <v>5</v>
      </c>
      <c r="R1" s="19"/>
      <c r="S1" s="19" t="s">
        <v>6</v>
      </c>
      <c r="T1" s="19"/>
      <c r="U1" s="19" t="s">
        <v>7</v>
      </c>
      <c r="V1" s="20" t="s">
        <v>8</v>
      </c>
    </row>
    <row r="2" spans="1:22" ht="15.75" thickBot="1" x14ac:dyDescent="0.3">
      <c r="D2" s="23"/>
      <c r="E2" s="24"/>
      <c r="F2" s="24"/>
      <c r="G2" s="24"/>
      <c r="H2" s="24"/>
      <c r="I2" s="24"/>
      <c r="J2" s="24"/>
      <c r="K2" s="24"/>
      <c r="L2" s="24"/>
      <c r="M2" s="23"/>
      <c r="N2" s="24"/>
      <c r="O2" s="24"/>
      <c r="P2" s="24"/>
      <c r="Q2" s="24"/>
      <c r="R2" s="24"/>
      <c r="S2" s="24"/>
      <c r="T2" s="24"/>
      <c r="U2" s="24"/>
    </row>
    <row r="3" spans="1:22" ht="15.75" thickBot="1" x14ac:dyDescent="0.3">
      <c r="A3" s="26"/>
      <c r="B3" s="27"/>
      <c r="C3" s="28"/>
      <c r="D3" s="67" t="s">
        <v>9</v>
      </c>
      <c r="E3" s="68"/>
      <c r="F3" s="68"/>
      <c r="G3" s="68"/>
      <c r="H3" s="68"/>
      <c r="I3" s="68"/>
      <c r="J3" s="68"/>
      <c r="K3" s="68"/>
      <c r="L3" s="69"/>
      <c r="M3" s="67" t="s">
        <v>10</v>
      </c>
      <c r="N3" s="68"/>
      <c r="O3" s="68"/>
      <c r="P3" s="68"/>
      <c r="Q3" s="68"/>
      <c r="R3" s="68"/>
      <c r="S3" s="68"/>
      <c r="T3" s="68"/>
      <c r="U3" s="69"/>
      <c r="V3" s="29"/>
    </row>
    <row r="4" spans="1:22" s="1" customFormat="1" ht="49.5" thickBot="1" x14ac:dyDescent="0.3">
      <c r="A4" s="2" t="s">
        <v>11</v>
      </c>
      <c r="B4" s="3" t="s">
        <v>12</v>
      </c>
      <c r="C4" s="4" t="s">
        <v>13</v>
      </c>
      <c r="D4" s="5" t="s">
        <v>14</v>
      </c>
      <c r="E4" s="6" t="s">
        <v>15</v>
      </c>
      <c r="F4" s="7" t="s">
        <v>16</v>
      </c>
      <c r="G4" s="6" t="s">
        <v>17</v>
      </c>
      <c r="H4" s="7" t="s">
        <v>18</v>
      </c>
      <c r="I4" s="8" t="s">
        <v>19</v>
      </c>
      <c r="J4" s="9" t="s">
        <v>20</v>
      </c>
      <c r="K4" s="6" t="s">
        <v>21</v>
      </c>
      <c r="L4" s="10" t="s">
        <v>22</v>
      </c>
      <c r="M4" s="5" t="s">
        <v>14</v>
      </c>
      <c r="N4" s="6" t="s">
        <v>15</v>
      </c>
      <c r="O4" s="11" t="s">
        <v>23</v>
      </c>
      <c r="P4" s="6" t="s">
        <v>17</v>
      </c>
      <c r="Q4" s="12" t="s">
        <v>24</v>
      </c>
      <c r="R4" s="8" t="s">
        <v>19</v>
      </c>
      <c r="S4" s="13" t="s">
        <v>25</v>
      </c>
      <c r="T4" s="8" t="s">
        <v>21</v>
      </c>
      <c r="U4" s="14" t="s">
        <v>26</v>
      </c>
      <c r="V4" s="15" t="s">
        <v>27</v>
      </c>
    </row>
    <row r="5" spans="1:22" ht="12" customHeight="1" x14ac:dyDescent="0.25">
      <c r="A5" s="30" t="s">
        <v>28</v>
      </c>
      <c r="B5" s="31" t="s">
        <v>29</v>
      </c>
      <c r="C5" s="32" t="s">
        <v>30</v>
      </c>
      <c r="D5" s="33">
        <v>38.5</v>
      </c>
      <c r="E5" s="34">
        <v>1576618</v>
      </c>
      <c r="F5" s="34">
        <f>E5/D5</f>
        <v>40951.116883116883</v>
      </c>
      <c r="G5" s="34">
        <v>112045</v>
      </c>
      <c r="H5" s="34">
        <f>G5/D5</f>
        <v>2910.2597402597403</v>
      </c>
      <c r="I5" s="34">
        <v>454748</v>
      </c>
      <c r="J5" s="34">
        <f>I5/D5</f>
        <v>11811.636363636364</v>
      </c>
      <c r="K5" s="34">
        <f>E5+G5+I5</f>
        <v>2143411</v>
      </c>
      <c r="L5" s="35">
        <f>K5/D5</f>
        <v>55673.012987012989</v>
      </c>
      <c r="M5" s="33">
        <v>39</v>
      </c>
      <c r="N5" s="34">
        <v>1573621</v>
      </c>
      <c r="O5" s="34">
        <f>N5/M5</f>
        <v>40349.256410256414</v>
      </c>
      <c r="P5" s="34">
        <v>127963</v>
      </c>
      <c r="Q5" s="34">
        <f>P5/M5</f>
        <v>3281.102564102564</v>
      </c>
      <c r="R5" s="34">
        <v>466388</v>
      </c>
      <c r="S5" s="34">
        <f>R5/M5</f>
        <v>11958.666666666666</v>
      </c>
      <c r="T5" s="34">
        <f>N5+P5+R5</f>
        <v>2167972</v>
      </c>
      <c r="U5" s="35">
        <f>T5/M5</f>
        <v>55589.025641025641</v>
      </c>
      <c r="V5" s="36">
        <f>(U5-L5)/L5</f>
        <v>-1.5085827312227703E-3</v>
      </c>
    </row>
    <row r="6" spans="1:22" ht="12" customHeight="1" x14ac:dyDescent="0.25">
      <c r="A6" s="30" t="s">
        <v>31</v>
      </c>
      <c r="B6" s="31" t="s">
        <v>32</v>
      </c>
      <c r="C6" s="37" t="s">
        <v>33</v>
      </c>
      <c r="D6" s="33">
        <v>58</v>
      </c>
      <c r="E6" s="34">
        <v>2471500</v>
      </c>
      <c r="F6" s="34">
        <f>E6/D6</f>
        <v>42612.068965517239</v>
      </c>
      <c r="G6" s="34">
        <v>155628</v>
      </c>
      <c r="H6" s="34">
        <f>G6/D6</f>
        <v>2683.2413793103447</v>
      </c>
      <c r="I6" s="34">
        <v>209733</v>
      </c>
      <c r="J6" s="34">
        <f>I6/D6</f>
        <v>3616.0862068965516</v>
      </c>
      <c r="K6" s="34">
        <f>E6+G6+I6</f>
        <v>2836861</v>
      </c>
      <c r="L6" s="38">
        <f>K6/D6</f>
        <v>48911.396551724138</v>
      </c>
      <c r="M6" s="33">
        <v>57.2</v>
      </c>
      <c r="N6" s="34">
        <v>2521456</v>
      </c>
      <c r="O6" s="34">
        <f>N6/M6</f>
        <v>44081.3986013986</v>
      </c>
      <c r="P6" s="34">
        <v>118193</v>
      </c>
      <c r="Q6" s="34">
        <f>P6/M6</f>
        <v>2066.3111888111889</v>
      </c>
      <c r="R6" s="34">
        <v>220906</v>
      </c>
      <c r="S6" s="34">
        <f>R6/M6</f>
        <v>3861.9930069930069</v>
      </c>
      <c r="T6" s="34">
        <f>N6+P6+R6</f>
        <v>2860555</v>
      </c>
      <c r="U6" s="38">
        <f>T6/M6</f>
        <v>50009.702797202794</v>
      </c>
      <c r="V6" s="39">
        <f>(U6-L6)/L6</f>
        <v>2.2455017090284666E-2</v>
      </c>
    </row>
    <row r="7" spans="1:22" ht="12" customHeight="1" x14ac:dyDescent="0.25">
      <c r="A7" s="30" t="s">
        <v>34</v>
      </c>
      <c r="B7" s="31" t="s">
        <v>35</v>
      </c>
      <c r="C7" s="37" t="s">
        <v>36</v>
      </c>
      <c r="D7" s="33">
        <v>18.3</v>
      </c>
      <c r="E7" s="34">
        <v>642288</v>
      </c>
      <c r="F7" s="34">
        <f>E7/D7</f>
        <v>35097.704918032789</v>
      </c>
      <c r="G7" s="34">
        <v>54916</v>
      </c>
      <c r="H7" s="34">
        <f>G7/D7</f>
        <v>3000.8743169398904</v>
      </c>
      <c r="I7" s="34">
        <v>154660</v>
      </c>
      <c r="J7" s="34">
        <f>I7/D7</f>
        <v>8451.3661202185795</v>
      </c>
      <c r="K7" s="34">
        <f>E7+G7+I7</f>
        <v>851864</v>
      </c>
      <c r="L7" s="38">
        <f>K7/D7</f>
        <v>46549.945355191252</v>
      </c>
      <c r="M7" s="33">
        <v>18.3</v>
      </c>
      <c r="N7" s="34">
        <v>637350</v>
      </c>
      <c r="O7" s="34">
        <f>N7/M7</f>
        <v>34827.868852459018</v>
      </c>
      <c r="P7" s="34">
        <v>49566</v>
      </c>
      <c r="Q7" s="34">
        <f>P7/M7</f>
        <v>2708.5245901639341</v>
      </c>
      <c r="R7" s="34">
        <v>155399</v>
      </c>
      <c r="S7" s="34">
        <f>R7/M7</f>
        <v>8491.7486338797808</v>
      </c>
      <c r="T7" s="34">
        <f>N7+P7+R7</f>
        <v>842315</v>
      </c>
      <c r="U7" s="38">
        <f>T7/M7</f>
        <v>46028.142076502729</v>
      </c>
      <c r="V7" s="40">
        <f>(U7-L7)/L7</f>
        <v>-1.1209535794446035E-2</v>
      </c>
    </row>
    <row r="8" spans="1:22" ht="12" customHeight="1" x14ac:dyDescent="0.25">
      <c r="A8" s="30" t="s">
        <v>37</v>
      </c>
      <c r="B8" s="31" t="s">
        <v>38</v>
      </c>
      <c r="C8" s="37" t="s">
        <v>39</v>
      </c>
      <c r="D8" s="33">
        <v>30.6</v>
      </c>
      <c r="E8" s="34">
        <v>1256586</v>
      </c>
      <c r="F8" s="34">
        <f>E8/D8</f>
        <v>41064.901960784315</v>
      </c>
      <c r="G8" s="34">
        <v>83043</v>
      </c>
      <c r="H8" s="34">
        <f>G8/D8</f>
        <v>2713.8235294117644</v>
      </c>
      <c r="I8" s="34">
        <v>174542</v>
      </c>
      <c r="J8" s="34">
        <f>I8/D8</f>
        <v>5703.9869281045749</v>
      </c>
      <c r="K8" s="34">
        <f>E8+G8+I8</f>
        <v>1514171</v>
      </c>
      <c r="L8" s="38">
        <f>K8/D8</f>
        <v>49482.712418300653</v>
      </c>
      <c r="M8" s="33">
        <v>31.8</v>
      </c>
      <c r="N8" s="34">
        <v>1340339</v>
      </c>
      <c r="O8" s="34">
        <f>N8/M8</f>
        <v>42149.025157232703</v>
      </c>
      <c r="P8" s="34">
        <v>86432</v>
      </c>
      <c r="Q8" s="34">
        <f>P8/M8</f>
        <v>2717.9874213836479</v>
      </c>
      <c r="R8" s="34">
        <v>201958</v>
      </c>
      <c r="S8" s="34">
        <f>R8/M8</f>
        <v>6350.8805031446536</v>
      </c>
      <c r="T8" s="34">
        <f>N8+P8+R8</f>
        <v>1628729</v>
      </c>
      <c r="U8" s="38">
        <f>T8/M8</f>
        <v>51217.893081761002</v>
      </c>
      <c r="V8" s="40">
        <f>(U8-L8)/L8</f>
        <v>3.5066401550344496E-2</v>
      </c>
    </row>
    <row r="9" spans="1:22" ht="12" customHeight="1" x14ac:dyDescent="0.25">
      <c r="A9" s="30" t="s">
        <v>40</v>
      </c>
      <c r="B9" s="31" t="s">
        <v>41</v>
      </c>
      <c r="C9" s="37" t="s">
        <v>42</v>
      </c>
      <c r="D9" s="33">
        <v>18.899999999999999</v>
      </c>
      <c r="E9" s="34">
        <v>617450</v>
      </c>
      <c r="F9" s="34">
        <f>E9/D9</f>
        <v>32669.312169312172</v>
      </c>
      <c r="G9" s="34">
        <v>47652</v>
      </c>
      <c r="H9" s="34">
        <f>G9/D9</f>
        <v>2521.2698412698414</v>
      </c>
      <c r="I9" s="34">
        <v>75083</v>
      </c>
      <c r="J9" s="34">
        <f>I9/D9</f>
        <v>3972.6455026455028</v>
      </c>
      <c r="K9" s="34">
        <f>E9+G9+I9</f>
        <v>740185</v>
      </c>
      <c r="L9" s="38">
        <f>K9/D9</f>
        <v>39163.227513227517</v>
      </c>
      <c r="M9" s="33">
        <v>17.899999999999999</v>
      </c>
      <c r="N9" s="34">
        <v>611692</v>
      </c>
      <c r="O9" s="34">
        <f>N9/M9</f>
        <v>34172.737430167603</v>
      </c>
      <c r="P9" s="34">
        <v>46606</v>
      </c>
      <c r="Q9" s="34">
        <f>P9/M9</f>
        <v>2603.6871508379891</v>
      </c>
      <c r="R9" s="34">
        <v>83300</v>
      </c>
      <c r="S9" s="34">
        <f>R9/M9</f>
        <v>4653.6312849162014</v>
      </c>
      <c r="T9" s="34">
        <f>N9+P9+R9</f>
        <v>741598</v>
      </c>
      <c r="U9" s="38">
        <f>T9/M9</f>
        <v>41430.055865921793</v>
      </c>
      <c r="V9" s="40">
        <f>(U9-L9)/L9</f>
        <v>5.7881551052671711E-2</v>
      </c>
    </row>
    <row r="10" spans="1:22" ht="12" customHeight="1" x14ac:dyDescent="0.25">
      <c r="A10" s="30" t="s">
        <v>43</v>
      </c>
      <c r="B10" s="31" t="s">
        <v>44</v>
      </c>
      <c r="C10" s="37" t="s">
        <v>45</v>
      </c>
      <c r="D10" s="33">
        <v>25</v>
      </c>
      <c r="E10" s="34">
        <v>911292</v>
      </c>
      <c r="F10" s="34">
        <f>E10/D10</f>
        <v>36451.68</v>
      </c>
      <c r="G10" s="34">
        <v>68005</v>
      </c>
      <c r="H10" s="34">
        <f>G10/D10</f>
        <v>2720.2</v>
      </c>
      <c r="I10" s="34">
        <v>122676</v>
      </c>
      <c r="J10" s="34">
        <f>I10/D10</f>
        <v>4907.04</v>
      </c>
      <c r="K10" s="34">
        <f>E10+G10+I10</f>
        <v>1101973</v>
      </c>
      <c r="L10" s="38">
        <f>K10/D10</f>
        <v>44078.92</v>
      </c>
      <c r="M10" s="33">
        <v>25</v>
      </c>
      <c r="N10" s="34">
        <v>942529</v>
      </c>
      <c r="O10" s="34">
        <f>N10/M10</f>
        <v>37701.160000000003</v>
      </c>
      <c r="P10" s="34">
        <v>65685</v>
      </c>
      <c r="Q10" s="34">
        <f>P10/M10</f>
        <v>2627.4</v>
      </c>
      <c r="R10" s="34">
        <v>145953</v>
      </c>
      <c r="S10" s="34">
        <f>R10/M10</f>
        <v>5838.12</v>
      </c>
      <c r="T10" s="34">
        <f>N10+P10+R10</f>
        <v>1154167</v>
      </c>
      <c r="U10" s="38">
        <f>T10/M10</f>
        <v>46166.68</v>
      </c>
      <c r="V10" s="40">
        <f>(U10-L10)/L10</f>
        <v>4.7364136870867123E-2</v>
      </c>
    </row>
    <row r="11" spans="1:22" ht="12" customHeight="1" x14ac:dyDescent="0.25">
      <c r="A11" s="30" t="s">
        <v>46</v>
      </c>
      <c r="B11" s="31" t="s">
        <v>47</v>
      </c>
      <c r="C11" s="37" t="s">
        <v>48</v>
      </c>
      <c r="D11" s="33">
        <v>36.9</v>
      </c>
      <c r="E11" s="34">
        <v>1559243</v>
      </c>
      <c r="F11" s="34">
        <f>E11/D11</f>
        <v>42255.907859078594</v>
      </c>
      <c r="G11" s="34">
        <v>112584</v>
      </c>
      <c r="H11" s="34">
        <f>G11/D11</f>
        <v>3051.0569105691056</v>
      </c>
      <c r="I11" s="34">
        <v>445600</v>
      </c>
      <c r="J11" s="34">
        <f>I11/D11</f>
        <v>12075.880758807589</v>
      </c>
      <c r="K11" s="34">
        <f>E11+G11+I11</f>
        <v>2117427</v>
      </c>
      <c r="L11" s="38">
        <f>K11/D11</f>
        <v>57382.845528455284</v>
      </c>
      <c r="M11" s="33">
        <v>32.9</v>
      </c>
      <c r="N11" s="34">
        <v>1360288</v>
      </c>
      <c r="O11" s="34">
        <f>N11/M11</f>
        <v>41346.139817629184</v>
      </c>
      <c r="P11" s="34">
        <v>100728</v>
      </c>
      <c r="Q11" s="34">
        <f>P11/M11</f>
        <v>3061.6413373860182</v>
      </c>
      <c r="R11" s="34">
        <v>406259</v>
      </c>
      <c r="S11" s="34">
        <f>R11/M11</f>
        <v>12348.297872340427</v>
      </c>
      <c r="T11" s="34">
        <f>N11+P11+R11</f>
        <v>1867275</v>
      </c>
      <c r="U11" s="38">
        <f>T11/M11</f>
        <v>56756.079027355627</v>
      </c>
      <c r="V11" s="40">
        <f>(U11-L11)/L11</f>
        <v>-1.0922541315746586E-2</v>
      </c>
    </row>
    <row r="12" spans="1:22" ht="12" customHeight="1" x14ac:dyDescent="0.25">
      <c r="A12" s="30" t="s">
        <v>49</v>
      </c>
      <c r="B12" s="31" t="s">
        <v>50</v>
      </c>
      <c r="C12" s="37" t="s">
        <v>51</v>
      </c>
      <c r="D12" s="33">
        <v>36.6</v>
      </c>
      <c r="E12" s="34">
        <v>1530541</v>
      </c>
      <c r="F12" s="34">
        <f>E12/D12</f>
        <v>41818.060109289618</v>
      </c>
      <c r="G12" s="34">
        <v>97229</v>
      </c>
      <c r="H12" s="34">
        <f>G12/D12</f>
        <v>2656.5300546448088</v>
      </c>
      <c r="I12" s="34">
        <v>166208</v>
      </c>
      <c r="J12" s="34">
        <f>I12/D12</f>
        <v>4541.2021857923492</v>
      </c>
      <c r="K12" s="34">
        <f>E12+G12+I12</f>
        <v>1793978</v>
      </c>
      <c r="L12" s="38">
        <f>K12/D12</f>
        <v>49015.792349726777</v>
      </c>
      <c r="M12" s="33">
        <v>36.6</v>
      </c>
      <c r="N12" s="34">
        <v>1531034</v>
      </c>
      <c r="O12" s="34">
        <f>N12/M12</f>
        <v>41831.530054644805</v>
      </c>
      <c r="P12" s="34">
        <v>108126</v>
      </c>
      <c r="Q12" s="34">
        <f>P12/M12</f>
        <v>2954.2622950819673</v>
      </c>
      <c r="R12" s="34">
        <v>175703</v>
      </c>
      <c r="S12" s="34">
        <f>R12/M12</f>
        <v>4800.6284153005463</v>
      </c>
      <c r="T12" s="34">
        <f>N12+P12+R12</f>
        <v>1814863</v>
      </c>
      <c r="U12" s="38">
        <f>T12/M12</f>
        <v>49586.420765027324</v>
      </c>
      <c r="V12" s="40">
        <f>(U12-L12)/L12</f>
        <v>1.1641725818265345E-2</v>
      </c>
    </row>
    <row r="13" spans="1:22" ht="12" customHeight="1" x14ac:dyDescent="0.25">
      <c r="A13" s="30" t="s">
        <v>52</v>
      </c>
      <c r="B13" s="31" t="s">
        <v>53</v>
      </c>
      <c r="C13" s="37" t="s">
        <v>54</v>
      </c>
      <c r="D13" s="33">
        <v>25.4</v>
      </c>
      <c r="E13" s="34">
        <v>901993</v>
      </c>
      <c r="F13" s="34">
        <f>E13/D13</f>
        <v>35511.535433070865</v>
      </c>
      <c r="G13" s="34">
        <v>48436</v>
      </c>
      <c r="H13" s="34">
        <f>G13/D13</f>
        <v>1906.9291338582677</v>
      </c>
      <c r="I13" s="34">
        <v>112707</v>
      </c>
      <c r="J13" s="34">
        <f>I13/D13</f>
        <v>4437.2834645669291</v>
      </c>
      <c r="K13" s="34">
        <f>E13+G13+I13</f>
        <v>1063136</v>
      </c>
      <c r="L13" s="38">
        <f>K13/D13</f>
        <v>41855.748031496063</v>
      </c>
      <c r="M13" s="33">
        <v>25.4</v>
      </c>
      <c r="N13" s="34">
        <v>931374</v>
      </c>
      <c r="O13" s="34">
        <f>N13/M13</f>
        <v>36668.267716535433</v>
      </c>
      <c r="P13" s="34">
        <v>43688</v>
      </c>
      <c r="Q13" s="34">
        <f>P13/M13</f>
        <v>1720</v>
      </c>
      <c r="R13" s="34">
        <v>123887</v>
      </c>
      <c r="S13" s="34">
        <f>R13/M13</f>
        <v>4877.4409448818897</v>
      </c>
      <c r="T13" s="34">
        <f>N13+P13+R13</f>
        <v>1098949</v>
      </c>
      <c r="U13" s="38">
        <f>T13/M13</f>
        <v>43265.708661417324</v>
      </c>
      <c r="V13" s="40">
        <f>(U13-L13)/L13</f>
        <v>3.3686188784877974E-2</v>
      </c>
    </row>
    <row r="14" spans="1:22" ht="12" customHeight="1" x14ac:dyDescent="0.25">
      <c r="A14" s="30" t="s">
        <v>55</v>
      </c>
      <c r="B14" s="31" t="s">
        <v>56</v>
      </c>
      <c r="C14" s="37" t="s">
        <v>57</v>
      </c>
      <c r="D14" s="33">
        <v>37</v>
      </c>
      <c r="E14" s="34">
        <v>1426429</v>
      </c>
      <c r="F14" s="34">
        <f>E14/D14</f>
        <v>38552.135135135133</v>
      </c>
      <c r="G14" s="34">
        <v>62620</v>
      </c>
      <c r="H14" s="34">
        <f>G14/D14</f>
        <v>1692.4324324324325</v>
      </c>
      <c r="I14" s="34">
        <v>139880</v>
      </c>
      <c r="J14" s="34">
        <f>I14/D14</f>
        <v>3780.5405405405404</v>
      </c>
      <c r="K14" s="34">
        <f>E14+G14+I14</f>
        <v>1628929</v>
      </c>
      <c r="L14" s="38">
        <f>K14/D14</f>
        <v>44025.108108108107</v>
      </c>
      <c r="M14" s="33">
        <v>36</v>
      </c>
      <c r="N14" s="34">
        <v>1407192</v>
      </c>
      <c r="O14" s="34">
        <f>N14/M14</f>
        <v>39088.666666666664</v>
      </c>
      <c r="P14" s="34">
        <v>65844</v>
      </c>
      <c r="Q14" s="34">
        <f>P14/M14</f>
        <v>1829</v>
      </c>
      <c r="R14" s="34">
        <v>153600</v>
      </c>
      <c r="S14" s="34">
        <f>R14/M14</f>
        <v>4266.666666666667</v>
      </c>
      <c r="T14" s="34">
        <f>N14+P14+R14</f>
        <v>1626636</v>
      </c>
      <c r="U14" s="38">
        <f>T14/M14</f>
        <v>45184.333333333336</v>
      </c>
      <c r="V14" s="40">
        <f>(U14-L14)/L14</f>
        <v>2.6331002353898472E-2</v>
      </c>
    </row>
    <row r="15" spans="1:22" ht="12" customHeight="1" x14ac:dyDescent="0.25">
      <c r="A15" s="30" t="s">
        <v>58</v>
      </c>
      <c r="B15" s="31" t="s">
        <v>59</v>
      </c>
      <c r="C15" s="37" t="s">
        <v>60</v>
      </c>
      <c r="D15" s="33">
        <v>54.5</v>
      </c>
      <c r="E15" s="34">
        <v>2278611</v>
      </c>
      <c r="F15" s="34">
        <f>E15/D15</f>
        <v>41809.376146788993</v>
      </c>
      <c r="G15" s="34">
        <v>109751</v>
      </c>
      <c r="H15" s="34">
        <f>G15/D15</f>
        <v>2013.7798165137615</v>
      </c>
      <c r="I15" s="34">
        <v>256445</v>
      </c>
      <c r="J15" s="34">
        <f>I15/D15</f>
        <v>4705.4128440366976</v>
      </c>
      <c r="K15" s="34">
        <f>E15+G15+I15</f>
        <v>2644807</v>
      </c>
      <c r="L15" s="38">
        <f>K15/D15</f>
        <v>48528.568807339449</v>
      </c>
      <c r="M15" s="33">
        <v>56.2</v>
      </c>
      <c r="N15" s="34">
        <v>2210114</v>
      </c>
      <c r="O15" s="34">
        <f>N15/M15</f>
        <v>39325.871886120993</v>
      </c>
      <c r="P15" s="34">
        <v>116993</v>
      </c>
      <c r="Q15" s="34">
        <f>P15/M15</f>
        <v>2081.7259786476866</v>
      </c>
      <c r="R15" s="34">
        <v>244210</v>
      </c>
      <c r="S15" s="34">
        <f>R15/M15</f>
        <v>4345.373665480427</v>
      </c>
      <c r="T15" s="34">
        <f>N15+P15+R15</f>
        <v>2571317</v>
      </c>
      <c r="U15" s="38">
        <f>T15/M15</f>
        <v>45752.971530249109</v>
      </c>
      <c r="V15" s="40">
        <f>(U15-L15)/L15</f>
        <v>-5.7195119190709749E-2</v>
      </c>
    </row>
    <row r="16" spans="1:22" ht="12" customHeight="1" x14ac:dyDescent="0.25">
      <c r="A16" s="30" t="s">
        <v>61</v>
      </c>
      <c r="B16" s="31" t="s">
        <v>62</v>
      </c>
      <c r="C16" s="37" t="s">
        <v>63</v>
      </c>
      <c r="D16" s="33">
        <v>91</v>
      </c>
      <c r="E16" s="34">
        <v>4039497</v>
      </c>
      <c r="F16" s="34">
        <f>E16/D16</f>
        <v>44390.076923076922</v>
      </c>
      <c r="G16" s="34">
        <v>395374</v>
      </c>
      <c r="H16" s="34">
        <f>G16/D16</f>
        <v>4344.7692307692305</v>
      </c>
      <c r="I16" s="34">
        <v>209429</v>
      </c>
      <c r="J16" s="34">
        <f>I16/D16</f>
        <v>2301.4175824175823</v>
      </c>
      <c r="K16" s="34">
        <f>E16+G16+I16</f>
        <v>4644300</v>
      </c>
      <c r="L16" s="38">
        <f>K16/D16</f>
        <v>51036.26373626374</v>
      </c>
      <c r="M16" s="33">
        <v>90</v>
      </c>
      <c r="N16" s="34">
        <v>4143208</v>
      </c>
      <c r="O16" s="34">
        <f>N16/M16</f>
        <v>46035.644444444442</v>
      </c>
      <c r="P16" s="34">
        <v>355751</v>
      </c>
      <c r="Q16" s="34">
        <f>P16/M16</f>
        <v>3952.7888888888888</v>
      </c>
      <c r="R16" s="34">
        <v>232187</v>
      </c>
      <c r="S16" s="34">
        <f>R16/M16</f>
        <v>2579.8555555555554</v>
      </c>
      <c r="T16" s="34">
        <f>N16+P16+R16</f>
        <v>4731146</v>
      </c>
      <c r="U16" s="38">
        <f>T16/M16</f>
        <v>52568.288888888892</v>
      </c>
      <c r="V16" s="40">
        <f>(U16-L16)/L16</f>
        <v>3.0018364207499267E-2</v>
      </c>
    </row>
    <row r="17" spans="1:22" ht="12" customHeight="1" x14ac:dyDescent="0.25">
      <c r="A17" s="30" t="s">
        <v>64</v>
      </c>
      <c r="B17" s="31" t="s">
        <v>56</v>
      </c>
      <c r="C17" s="37" t="s">
        <v>65</v>
      </c>
      <c r="D17" s="33">
        <v>60.5</v>
      </c>
      <c r="E17" s="34">
        <v>2467469</v>
      </c>
      <c r="F17" s="34">
        <f>E17/D17</f>
        <v>40784.611570247936</v>
      </c>
      <c r="G17" s="34">
        <v>249836</v>
      </c>
      <c r="H17" s="34">
        <f>G17/D17</f>
        <v>4129.5206611570247</v>
      </c>
      <c r="I17" s="34">
        <v>174757</v>
      </c>
      <c r="J17" s="34">
        <f>I17/D17</f>
        <v>2888.5454545454545</v>
      </c>
      <c r="K17" s="34">
        <f>E17+G17+I17</f>
        <v>2892062</v>
      </c>
      <c r="L17" s="38">
        <f>K17/D17</f>
        <v>47802.67768595041</v>
      </c>
      <c r="M17" s="33">
        <v>61</v>
      </c>
      <c r="N17" s="34">
        <v>2515892</v>
      </c>
      <c r="O17" s="34">
        <f>N17/M17</f>
        <v>41244.131147540982</v>
      </c>
      <c r="P17" s="41">
        <v>264325</v>
      </c>
      <c r="Q17" s="34">
        <f>P17/M17</f>
        <v>4333.1967213114758</v>
      </c>
      <c r="R17" s="41">
        <v>184442</v>
      </c>
      <c r="S17" s="34">
        <f>R17/M17</f>
        <v>3023.6393442622953</v>
      </c>
      <c r="T17" s="34">
        <f>N17+P17+R17</f>
        <v>2964659</v>
      </c>
      <c r="U17" s="38">
        <f>T17/M17</f>
        <v>48600.967213114753</v>
      </c>
      <c r="V17" s="40">
        <v>1.2500000000000001E-2</v>
      </c>
    </row>
    <row r="18" spans="1:22" ht="12" customHeight="1" x14ac:dyDescent="0.25">
      <c r="A18" s="30" t="s">
        <v>66</v>
      </c>
      <c r="B18" s="31" t="s">
        <v>62</v>
      </c>
      <c r="C18" s="37" t="s">
        <v>67</v>
      </c>
      <c r="D18" s="33">
        <v>70.900000000000006</v>
      </c>
      <c r="E18" s="34">
        <v>3101570</v>
      </c>
      <c r="F18" s="34">
        <f>E18/D18</f>
        <v>43745.69816643159</v>
      </c>
      <c r="G18" s="34">
        <v>218114</v>
      </c>
      <c r="H18" s="34">
        <f>G18/D18</f>
        <v>3076.3610719322987</v>
      </c>
      <c r="I18" s="34">
        <v>264664</v>
      </c>
      <c r="J18" s="34">
        <f>I18/D18</f>
        <v>3732.9196050775736</v>
      </c>
      <c r="K18" s="34">
        <f>E18+G18+I18</f>
        <v>3584348</v>
      </c>
      <c r="L18" s="38">
        <f>K18/D18</f>
        <v>50554.978843441466</v>
      </c>
      <c r="M18" s="33">
        <v>69.2</v>
      </c>
      <c r="N18" s="34">
        <v>2902292</v>
      </c>
      <c r="O18" s="34">
        <f>N18/M18</f>
        <v>41940.635838150287</v>
      </c>
      <c r="P18" s="34">
        <v>226725</v>
      </c>
      <c r="Q18" s="34">
        <f>P18/M18</f>
        <v>3276.372832369942</v>
      </c>
      <c r="R18" s="34">
        <v>290821</v>
      </c>
      <c r="S18" s="34">
        <f>R18/M18</f>
        <v>4202.615606936416</v>
      </c>
      <c r="T18" s="34">
        <f>N18+P18+R18</f>
        <v>3419838</v>
      </c>
      <c r="U18" s="38">
        <f>T18/M18</f>
        <v>49419.624277456649</v>
      </c>
      <c r="V18" s="40">
        <f>(U18-L18)/L18</f>
        <v>-2.2457819031054885E-2</v>
      </c>
    </row>
    <row r="19" spans="1:22" ht="12" customHeight="1" x14ac:dyDescent="0.25">
      <c r="A19" s="30" t="s">
        <v>68</v>
      </c>
      <c r="B19" s="31" t="s">
        <v>69</v>
      </c>
      <c r="C19" s="37" t="s">
        <v>70</v>
      </c>
      <c r="D19" s="33">
        <v>22.6</v>
      </c>
      <c r="E19" s="34">
        <v>966957</v>
      </c>
      <c r="F19" s="34">
        <f>E19/D19</f>
        <v>42785.707964601766</v>
      </c>
      <c r="G19" s="34">
        <v>48668</v>
      </c>
      <c r="H19" s="34">
        <f>G19/D19</f>
        <v>2153.4513274336282</v>
      </c>
      <c r="I19" s="34">
        <v>105792</v>
      </c>
      <c r="J19" s="34">
        <f>I19/D19</f>
        <v>4681.0619469026542</v>
      </c>
      <c r="K19" s="34">
        <f>E19+G19+I19</f>
        <v>1121417</v>
      </c>
      <c r="L19" s="38">
        <f>K19/D19</f>
        <v>49620.221238938051</v>
      </c>
      <c r="M19" s="33">
        <v>23.3</v>
      </c>
      <c r="N19" s="34">
        <v>907780</v>
      </c>
      <c r="O19" s="34">
        <f>N19/M19</f>
        <v>38960.515021459229</v>
      </c>
      <c r="P19" s="34">
        <v>39920</v>
      </c>
      <c r="Q19" s="34">
        <f>P19/M19</f>
        <v>1713.3047210300429</v>
      </c>
      <c r="R19" s="34">
        <v>116928</v>
      </c>
      <c r="S19" s="34">
        <f>R19/M19</f>
        <v>5018.3690987124464</v>
      </c>
      <c r="T19" s="34">
        <f>N19+P19+R19</f>
        <v>1064628</v>
      </c>
      <c r="U19" s="38">
        <f>T19/M19</f>
        <v>45692.188841201714</v>
      </c>
      <c r="V19" s="40">
        <f>(U19-L19)/L19</f>
        <v>-7.9161928336061629E-2</v>
      </c>
    </row>
    <row r="20" spans="1:22" ht="12" customHeight="1" x14ac:dyDescent="0.25">
      <c r="A20" s="30" t="s">
        <v>71</v>
      </c>
      <c r="B20" s="31" t="s">
        <v>72</v>
      </c>
      <c r="C20" s="37" t="s">
        <v>73</v>
      </c>
      <c r="D20" s="33">
        <v>284</v>
      </c>
      <c r="E20" s="34">
        <v>13122142</v>
      </c>
      <c r="F20" s="34">
        <f>E20/D20</f>
        <v>46204.725352112677</v>
      </c>
      <c r="G20" s="34">
        <v>432908</v>
      </c>
      <c r="H20" s="34">
        <f>G20/D20</f>
        <v>1524.3239436619717</v>
      </c>
      <c r="I20" s="34">
        <v>1139496</v>
      </c>
      <c r="J20" s="34">
        <f>I20/D20</f>
        <v>4012.3098591549297</v>
      </c>
      <c r="K20" s="34">
        <f>E20+G20+I20</f>
        <v>14694546</v>
      </c>
      <c r="L20" s="38">
        <f>K20/D20</f>
        <v>51741.359154929574</v>
      </c>
      <c r="M20" s="33">
        <v>285</v>
      </c>
      <c r="N20" s="34">
        <v>13234017</v>
      </c>
      <c r="O20" s="34">
        <f>N20/M20</f>
        <v>46435.14736842105</v>
      </c>
      <c r="P20" s="34">
        <v>446069</v>
      </c>
      <c r="Q20" s="34">
        <f>P20/M20</f>
        <v>1565.1543859649123</v>
      </c>
      <c r="R20" s="34">
        <v>1061472</v>
      </c>
      <c r="S20" s="34">
        <f>R20/M20</f>
        <v>3724.4631578947369</v>
      </c>
      <c r="T20" s="34">
        <f>N20+P20+R20</f>
        <v>14741558</v>
      </c>
      <c r="U20" s="38">
        <f>T20/M20</f>
        <v>51724.764912280705</v>
      </c>
      <c r="V20" s="40">
        <f>(U20-L20)/L20</f>
        <v>-3.2071524443686984E-4</v>
      </c>
    </row>
    <row r="21" spans="1:22" ht="12" customHeight="1" x14ac:dyDescent="0.25">
      <c r="A21" s="30" t="s">
        <v>74</v>
      </c>
      <c r="B21" s="31" t="s">
        <v>72</v>
      </c>
      <c r="C21" s="37" t="s">
        <v>75</v>
      </c>
      <c r="D21" s="33">
        <v>123.9</v>
      </c>
      <c r="E21" s="34">
        <v>6617829</v>
      </c>
      <c r="F21" s="34">
        <f>E21/D21</f>
        <v>53412.663438256655</v>
      </c>
      <c r="G21" s="34">
        <v>260125</v>
      </c>
      <c r="H21" s="34">
        <f>G21/D21</f>
        <v>2099.4753833736881</v>
      </c>
      <c r="I21" s="34">
        <v>574889</v>
      </c>
      <c r="J21" s="34">
        <f>I21/D21</f>
        <v>4639.9435028248581</v>
      </c>
      <c r="K21" s="34">
        <f>E21+G21+I21</f>
        <v>7452843</v>
      </c>
      <c r="L21" s="38">
        <f>K21/D21</f>
        <v>60152.082324455201</v>
      </c>
      <c r="M21" s="33">
        <v>127.2</v>
      </c>
      <c r="N21" s="34">
        <v>6925342</v>
      </c>
      <c r="O21" s="34">
        <f>N21/M21</f>
        <v>54444.512578616348</v>
      </c>
      <c r="P21" s="34">
        <v>312616</v>
      </c>
      <c r="Q21" s="34">
        <f>P21/M21</f>
        <v>2457.6729559748428</v>
      </c>
      <c r="R21" s="34">
        <v>655707</v>
      </c>
      <c r="S21" s="34">
        <f>R21/M21</f>
        <v>5154.9292452830186</v>
      </c>
      <c r="T21" s="34">
        <f>N21+P21+R21</f>
        <v>7893665</v>
      </c>
      <c r="U21" s="38">
        <f>T21/M21</f>
        <v>62057.114779874209</v>
      </c>
      <c r="V21" s="40">
        <f>(U21-L21)/L21</f>
        <v>3.1670266128833675E-2</v>
      </c>
    </row>
    <row r="22" spans="1:22" ht="12" customHeight="1" x14ac:dyDescent="0.25">
      <c r="A22" s="30" t="s">
        <v>76</v>
      </c>
      <c r="B22" s="31" t="s">
        <v>72</v>
      </c>
      <c r="C22" s="37" t="s">
        <v>77</v>
      </c>
      <c r="D22" s="33">
        <v>174.5</v>
      </c>
      <c r="E22" s="34">
        <v>7678391</v>
      </c>
      <c r="F22" s="34">
        <f>E22/D22</f>
        <v>44002.240687679085</v>
      </c>
      <c r="G22" s="34">
        <v>263186</v>
      </c>
      <c r="H22" s="34">
        <f>G22/D22</f>
        <v>1508.2292263610316</v>
      </c>
      <c r="I22" s="34">
        <v>642363</v>
      </c>
      <c r="J22" s="34">
        <f>I22/D22</f>
        <v>3681.1633237822348</v>
      </c>
      <c r="K22" s="34">
        <f>E22+G22+I22</f>
        <v>8583940</v>
      </c>
      <c r="L22" s="38">
        <f>K22/D22</f>
        <v>49191.633237822352</v>
      </c>
      <c r="M22" s="33">
        <v>180.8</v>
      </c>
      <c r="N22" s="34">
        <v>8056025</v>
      </c>
      <c r="O22" s="34">
        <f>N22/M22</f>
        <v>44557.660398230088</v>
      </c>
      <c r="P22" s="34">
        <v>273750</v>
      </c>
      <c r="Q22" s="34">
        <f>P22/M22</f>
        <v>1514.1039823008848</v>
      </c>
      <c r="R22" s="34">
        <v>725542</v>
      </c>
      <c r="S22" s="34">
        <f>R22/M22</f>
        <v>4012.9535398230087</v>
      </c>
      <c r="T22" s="34">
        <f>N22+P22+R22</f>
        <v>9055317</v>
      </c>
      <c r="U22" s="38">
        <f>T22/M22</f>
        <v>50084.717920353978</v>
      </c>
      <c r="V22" s="40">
        <f>(U22-L22)/L22</f>
        <v>1.8155215099566014E-2</v>
      </c>
    </row>
    <row r="23" spans="1:22" ht="12" customHeight="1" x14ac:dyDescent="0.25">
      <c r="A23" s="30" t="s">
        <v>78</v>
      </c>
      <c r="B23" s="31" t="s">
        <v>79</v>
      </c>
      <c r="C23" s="37" t="s">
        <v>80</v>
      </c>
      <c r="D23" s="33">
        <v>43</v>
      </c>
      <c r="E23" s="34">
        <v>1957007</v>
      </c>
      <c r="F23" s="34">
        <f>E23/D23</f>
        <v>45511.79069767442</v>
      </c>
      <c r="G23" s="34">
        <v>139772</v>
      </c>
      <c r="H23" s="34">
        <f>G23/D23</f>
        <v>3250.5116279069766</v>
      </c>
      <c r="I23" s="34">
        <v>110160</v>
      </c>
      <c r="J23" s="34">
        <f>I23/D23</f>
        <v>2561.8604651162791</v>
      </c>
      <c r="K23" s="34">
        <f>E23+G23+I23</f>
        <v>2206939</v>
      </c>
      <c r="L23" s="38">
        <f>K23/D23</f>
        <v>51324.162790697672</v>
      </c>
      <c r="M23" s="33">
        <v>42</v>
      </c>
      <c r="N23" s="34">
        <v>1920965</v>
      </c>
      <c r="O23" s="34">
        <f>N23/M23</f>
        <v>45737.261904761908</v>
      </c>
      <c r="P23" s="34">
        <v>131498</v>
      </c>
      <c r="Q23" s="34">
        <f>P23/M23</f>
        <v>3130.9047619047619</v>
      </c>
      <c r="R23" s="34">
        <v>116964</v>
      </c>
      <c r="S23" s="34">
        <f>R23/M23</f>
        <v>2784.8571428571427</v>
      </c>
      <c r="T23" s="34">
        <f>N23+P23+R23</f>
        <v>2169427</v>
      </c>
      <c r="U23" s="38">
        <f>T23/M23</f>
        <v>51653.023809523809</v>
      </c>
      <c r="V23" s="40">
        <f>(U23-L23)/L23</f>
        <v>6.4075281688908961E-3</v>
      </c>
    </row>
    <row r="24" spans="1:22" ht="12" customHeight="1" x14ac:dyDescent="0.25">
      <c r="A24" s="30" t="s">
        <v>81</v>
      </c>
      <c r="B24" s="31" t="s">
        <v>79</v>
      </c>
      <c r="C24" s="37" t="s">
        <v>82</v>
      </c>
      <c r="D24" s="33">
        <v>44.6</v>
      </c>
      <c r="E24" s="34">
        <v>1902210</v>
      </c>
      <c r="F24" s="34">
        <f>E24/D24</f>
        <v>42650.44843049327</v>
      </c>
      <c r="G24" s="34">
        <v>182631</v>
      </c>
      <c r="H24" s="34">
        <f>G24/D24</f>
        <v>4094.865470852018</v>
      </c>
      <c r="I24" s="34">
        <v>169571</v>
      </c>
      <c r="J24" s="34">
        <f>I24/D24</f>
        <v>3802.0403587443943</v>
      </c>
      <c r="K24" s="34">
        <f>E24+G24+I24</f>
        <v>2254412</v>
      </c>
      <c r="L24" s="38">
        <f>K24/D24</f>
        <v>50547.354260089684</v>
      </c>
      <c r="M24" s="33">
        <v>44.6</v>
      </c>
      <c r="N24" s="34">
        <v>1916788</v>
      </c>
      <c r="O24" s="34">
        <f>N24/M24</f>
        <v>42977.309417040356</v>
      </c>
      <c r="P24" s="34">
        <v>173138</v>
      </c>
      <c r="Q24" s="34">
        <f>P24/M24</f>
        <v>3882.0179372197308</v>
      </c>
      <c r="R24" s="34">
        <v>184968</v>
      </c>
      <c r="S24" s="34">
        <f>R24/M24</f>
        <v>4147.2645739910313</v>
      </c>
      <c r="T24" s="34">
        <f>N24+P24+R24</f>
        <v>2274894</v>
      </c>
      <c r="U24" s="38">
        <f>T24/M24</f>
        <v>51006.591928251117</v>
      </c>
      <c r="V24" s="40">
        <f>(U24-L24)/L24</f>
        <v>9.085295855415924E-3</v>
      </c>
    </row>
    <row r="25" spans="1:22" ht="12" customHeight="1" x14ac:dyDescent="0.25">
      <c r="A25" s="30" t="s">
        <v>83</v>
      </c>
      <c r="B25" s="31" t="s">
        <v>84</v>
      </c>
      <c r="C25" s="37" t="s">
        <v>85</v>
      </c>
      <c r="D25" s="33">
        <v>120</v>
      </c>
      <c r="E25" s="34">
        <v>5515465</v>
      </c>
      <c r="F25" s="34">
        <f>E25/D25</f>
        <v>45962.208333333336</v>
      </c>
      <c r="G25" s="34">
        <v>79533</v>
      </c>
      <c r="H25" s="34">
        <f>G25/D25</f>
        <v>662.77499999999998</v>
      </c>
      <c r="I25" s="34">
        <v>24600</v>
      </c>
      <c r="J25" s="34">
        <f>I25/D25</f>
        <v>205</v>
      </c>
      <c r="K25" s="34">
        <f>E25+G25+I25</f>
        <v>5619598</v>
      </c>
      <c r="L25" s="38">
        <f>K25/D25</f>
        <v>46829.98333333333</v>
      </c>
      <c r="M25" s="33">
        <v>118</v>
      </c>
      <c r="N25" s="34">
        <v>5571278</v>
      </c>
      <c r="O25" s="34">
        <f>N25/M25</f>
        <v>47214.220338983054</v>
      </c>
      <c r="P25" s="34">
        <v>80000</v>
      </c>
      <c r="Q25" s="34">
        <f>P25/M25</f>
        <v>677.96610169491521</v>
      </c>
      <c r="R25" s="34">
        <v>25710</v>
      </c>
      <c r="S25" s="34">
        <f>R25/M25</f>
        <v>217.88135593220338</v>
      </c>
      <c r="T25" s="34">
        <f>N25+P25+R25</f>
        <v>5676988</v>
      </c>
      <c r="U25" s="38">
        <f>T25/M25</f>
        <v>48110.067796610172</v>
      </c>
      <c r="V25" s="40">
        <f>(U25-L25)/L25</f>
        <v>2.7334719599733125E-2</v>
      </c>
    </row>
    <row r="26" spans="1:22" ht="12" customHeight="1" x14ac:dyDescent="0.25">
      <c r="A26" s="30" t="s">
        <v>86</v>
      </c>
      <c r="B26" s="31" t="s">
        <v>87</v>
      </c>
      <c r="C26" s="37" t="s">
        <v>88</v>
      </c>
      <c r="D26" s="33">
        <v>37</v>
      </c>
      <c r="E26" s="34">
        <v>1490026</v>
      </c>
      <c r="F26" s="34">
        <f>E26/D26</f>
        <v>40270.972972972973</v>
      </c>
      <c r="G26" s="34">
        <v>68803</v>
      </c>
      <c r="H26" s="34">
        <f>G26/D26</f>
        <v>1859.5405405405406</v>
      </c>
      <c r="I26" s="34">
        <v>151388</v>
      </c>
      <c r="J26" s="34">
        <f>I26/D26</f>
        <v>4091.5675675675675</v>
      </c>
      <c r="K26" s="34">
        <f>E26+G26+I26</f>
        <v>1710217</v>
      </c>
      <c r="L26" s="38">
        <f>K26/D26</f>
        <v>46222.08108108108</v>
      </c>
      <c r="M26" s="33">
        <v>35</v>
      </c>
      <c r="N26" s="34">
        <v>1498511</v>
      </c>
      <c r="O26" s="34">
        <f>N26/M26</f>
        <v>42814.6</v>
      </c>
      <c r="P26" s="34">
        <v>61597</v>
      </c>
      <c r="Q26" s="34">
        <f>P26/M26</f>
        <v>1759.9142857142858</v>
      </c>
      <c r="R26" s="34">
        <v>145422</v>
      </c>
      <c r="S26" s="34">
        <f>R26/M26</f>
        <v>4154.9142857142861</v>
      </c>
      <c r="T26" s="34">
        <f>N26+P26+R26</f>
        <v>1705530</v>
      </c>
      <c r="U26" s="38">
        <f>T26/M26</f>
        <v>48729.428571428572</v>
      </c>
      <c r="V26" s="40">
        <f>(U26-L26)/L26</f>
        <v>5.4245664230245183E-2</v>
      </c>
    </row>
    <row r="27" spans="1:22" ht="12" customHeight="1" x14ac:dyDescent="0.25">
      <c r="A27" s="30" t="s">
        <v>89</v>
      </c>
      <c r="B27" s="31" t="s">
        <v>90</v>
      </c>
      <c r="C27" s="37" t="s">
        <v>91</v>
      </c>
      <c r="D27" s="33">
        <v>20.7</v>
      </c>
      <c r="E27" s="34">
        <v>804043</v>
      </c>
      <c r="F27" s="34">
        <f>E27/D27</f>
        <v>38842.657004830922</v>
      </c>
      <c r="G27" s="34">
        <v>105950</v>
      </c>
      <c r="H27" s="34">
        <f>G27/D27</f>
        <v>5118.3574879227053</v>
      </c>
      <c r="I27" s="34">
        <v>192324</v>
      </c>
      <c r="J27" s="34">
        <f>I27/D27</f>
        <v>9291.0144927536239</v>
      </c>
      <c r="K27" s="34">
        <f>E27+G27+I27</f>
        <v>1102317</v>
      </c>
      <c r="L27" s="38">
        <f>K27/D27</f>
        <v>53252.028985507248</v>
      </c>
      <c r="M27" s="33">
        <v>20.3</v>
      </c>
      <c r="N27" s="34">
        <v>771072</v>
      </c>
      <c r="O27" s="34">
        <f>N27/M27</f>
        <v>37983.842364532022</v>
      </c>
      <c r="P27" s="34">
        <v>76324</v>
      </c>
      <c r="Q27" s="34">
        <f>P27/M27</f>
        <v>3759.8029556650245</v>
      </c>
      <c r="R27" s="34">
        <v>189185</v>
      </c>
      <c r="S27" s="34">
        <f>R27/M27</f>
        <v>9319.458128078817</v>
      </c>
      <c r="T27" s="34">
        <f>N27+P27+R27</f>
        <v>1036581</v>
      </c>
      <c r="U27" s="38">
        <f>T27/M27</f>
        <v>51063.103448275862</v>
      </c>
      <c r="V27" s="40">
        <f>(U27-L27)/L27</f>
        <v>-4.1105016633772029E-2</v>
      </c>
    </row>
    <row r="28" spans="1:22" ht="12" customHeight="1" x14ac:dyDescent="0.25">
      <c r="A28" s="30" t="s">
        <v>92</v>
      </c>
      <c r="B28" s="31" t="s">
        <v>90</v>
      </c>
      <c r="C28" s="37" t="s">
        <v>93</v>
      </c>
      <c r="D28" s="33">
        <v>85.5</v>
      </c>
      <c r="E28" s="34">
        <v>3766868</v>
      </c>
      <c r="F28" s="34">
        <f>E28/D28</f>
        <v>44056.935672514621</v>
      </c>
      <c r="G28" s="34">
        <v>209544</v>
      </c>
      <c r="H28" s="34">
        <f>G28/D28</f>
        <v>2450.8070175438597</v>
      </c>
      <c r="I28" s="34">
        <v>563274</v>
      </c>
      <c r="J28" s="34">
        <f>I28/D28</f>
        <v>6588</v>
      </c>
      <c r="K28" s="34">
        <f>E28+G28+I28</f>
        <v>4539686</v>
      </c>
      <c r="L28" s="38">
        <f>K28/D28</f>
        <v>53095.742690058476</v>
      </c>
      <c r="M28" s="33">
        <v>85.8</v>
      </c>
      <c r="N28" s="34">
        <v>3802308</v>
      </c>
      <c r="O28" s="34">
        <f>N28/M28</f>
        <v>44315.944055944055</v>
      </c>
      <c r="P28" s="34">
        <v>212987</v>
      </c>
      <c r="Q28" s="34">
        <f>P28/M28</f>
        <v>2482.3659673659677</v>
      </c>
      <c r="R28" s="34">
        <v>565250</v>
      </c>
      <c r="S28" s="34">
        <f>R28/M28</f>
        <v>6587.9953379953386</v>
      </c>
      <c r="T28" s="34">
        <f>N28+P28+R28</f>
        <v>4580545</v>
      </c>
      <c r="U28" s="38">
        <f>T28/M28</f>
        <v>53386.305361305363</v>
      </c>
      <c r="V28" s="40">
        <f>(U28-L28)/L28</f>
        <v>5.4724287960904961E-3</v>
      </c>
    </row>
    <row r="29" spans="1:22" ht="12" customHeight="1" x14ac:dyDescent="0.25">
      <c r="A29" s="30" t="s">
        <v>94</v>
      </c>
      <c r="B29" s="31" t="s">
        <v>95</v>
      </c>
      <c r="C29" s="37" t="s">
        <v>96</v>
      </c>
      <c r="D29" s="33">
        <v>58.5</v>
      </c>
      <c r="E29" s="34">
        <v>2438742</v>
      </c>
      <c r="F29" s="34">
        <f>E29/D29</f>
        <v>41687.897435897437</v>
      </c>
      <c r="G29" s="34">
        <v>189092</v>
      </c>
      <c r="H29" s="34">
        <f>G29/D29</f>
        <v>3232.3418803418804</v>
      </c>
      <c r="I29" s="34">
        <v>228489</v>
      </c>
      <c r="J29" s="34">
        <f>I29/D29</f>
        <v>3905.7948717948716</v>
      </c>
      <c r="K29" s="34">
        <f>E29+G29+I29</f>
        <v>2856323</v>
      </c>
      <c r="L29" s="38">
        <f>K29/D29</f>
        <v>48826.034188034188</v>
      </c>
      <c r="M29" s="33">
        <v>56</v>
      </c>
      <c r="N29" s="34">
        <v>2326502</v>
      </c>
      <c r="O29" s="34">
        <f>N29/M29</f>
        <v>41544.678571428572</v>
      </c>
      <c r="P29" s="34">
        <v>182459</v>
      </c>
      <c r="Q29" s="34">
        <f>P29/M29</f>
        <v>3258.1964285714284</v>
      </c>
      <c r="R29" s="34">
        <v>222148</v>
      </c>
      <c r="S29" s="34">
        <f>R29/M29</f>
        <v>3966.9285714285716</v>
      </c>
      <c r="T29" s="34">
        <f>N29+P29+R29</f>
        <v>2731109</v>
      </c>
      <c r="U29" s="38">
        <f>T29/M29</f>
        <v>48769.803571428572</v>
      </c>
      <c r="V29" s="40">
        <f>(U29-L29)/L29</f>
        <v>-1.1516523416394021E-3</v>
      </c>
    </row>
    <row r="30" spans="1:22" ht="12" customHeight="1" x14ac:dyDescent="0.25">
      <c r="A30" s="30" t="s">
        <v>97</v>
      </c>
      <c r="B30" s="31" t="s">
        <v>95</v>
      </c>
      <c r="C30" s="37" t="s">
        <v>98</v>
      </c>
      <c r="D30" s="33">
        <v>22.8</v>
      </c>
      <c r="E30" s="34">
        <v>836915</v>
      </c>
      <c r="F30" s="34">
        <f>E30/D30</f>
        <v>36706.798245614031</v>
      </c>
      <c r="G30" s="34">
        <v>80270</v>
      </c>
      <c r="H30" s="34">
        <f>G30/D30</f>
        <v>3520.614035087719</v>
      </c>
      <c r="I30" s="34">
        <v>66120</v>
      </c>
      <c r="J30" s="34">
        <f>I30/D30</f>
        <v>2900</v>
      </c>
      <c r="K30" s="34">
        <f>E30+G30+I30</f>
        <v>983305</v>
      </c>
      <c r="L30" s="38">
        <f>K30/D30</f>
        <v>43127.412280701756</v>
      </c>
      <c r="M30" s="33">
        <v>23.7</v>
      </c>
      <c r="N30" s="34">
        <v>919949</v>
      </c>
      <c r="O30" s="34">
        <f>N30/M30</f>
        <v>38816.413502109703</v>
      </c>
      <c r="P30" s="34">
        <v>84028</v>
      </c>
      <c r="Q30" s="34">
        <f>P30/M30</f>
        <v>3545.4852320675109</v>
      </c>
      <c r="R30" s="34">
        <v>80640</v>
      </c>
      <c r="S30" s="34">
        <f>R30/M30</f>
        <v>3402.5316455696202</v>
      </c>
      <c r="T30" s="34">
        <f>N30+P30+R30</f>
        <v>1084617</v>
      </c>
      <c r="U30" s="38">
        <f>T30/M30</f>
        <v>45764.430379746838</v>
      </c>
      <c r="V30" s="40">
        <f>(U30-L30)/L30</f>
        <v>6.114482552028911E-2</v>
      </c>
    </row>
    <row r="31" spans="1:22" ht="12" customHeight="1" x14ac:dyDescent="0.25">
      <c r="A31" s="30" t="s">
        <v>99</v>
      </c>
      <c r="B31" s="31" t="s">
        <v>100</v>
      </c>
      <c r="C31" s="37" t="s">
        <v>101</v>
      </c>
      <c r="D31" s="33">
        <v>113</v>
      </c>
      <c r="E31" s="34">
        <v>5741946</v>
      </c>
      <c r="F31" s="34">
        <f>E31/D31</f>
        <v>50813.681415929204</v>
      </c>
      <c r="G31" s="34">
        <v>321076</v>
      </c>
      <c r="H31" s="34">
        <f>G31/D31</f>
        <v>2841.3805309734512</v>
      </c>
      <c r="I31" s="34">
        <v>426855</v>
      </c>
      <c r="J31" s="34">
        <f>I31/D31</f>
        <v>3777.4778761061948</v>
      </c>
      <c r="K31" s="34">
        <f>E31+G31+I31</f>
        <v>6489877</v>
      </c>
      <c r="L31" s="38">
        <f>K31/D31</f>
        <v>57432.539823008847</v>
      </c>
      <c r="M31" s="33">
        <v>113</v>
      </c>
      <c r="N31" s="34">
        <v>5591812</v>
      </c>
      <c r="O31" s="34">
        <f>N31/M31</f>
        <v>49485.061946902657</v>
      </c>
      <c r="P31" s="34">
        <v>325000</v>
      </c>
      <c r="Q31" s="34">
        <f>P31/M31</f>
        <v>2876.1061946902655</v>
      </c>
      <c r="R31" s="34">
        <v>558496</v>
      </c>
      <c r="S31" s="34">
        <f>R31/M31</f>
        <v>4942.4424778761058</v>
      </c>
      <c r="T31" s="34">
        <f>N31+P31+R31</f>
        <v>6475308</v>
      </c>
      <c r="U31" s="38">
        <f>T31/M31</f>
        <v>57303.610619469029</v>
      </c>
      <c r="V31" s="40">
        <f>(U31-L31)/L31</f>
        <v>-2.2448807581406213E-3</v>
      </c>
    </row>
    <row r="32" spans="1:22" ht="12" customHeight="1" x14ac:dyDescent="0.25">
      <c r="A32" s="30" t="s">
        <v>102</v>
      </c>
      <c r="B32" s="31" t="s">
        <v>103</v>
      </c>
      <c r="C32" s="37" t="s">
        <v>104</v>
      </c>
      <c r="D32" s="33">
        <v>57</v>
      </c>
      <c r="E32" s="34">
        <v>2442815</v>
      </c>
      <c r="F32" s="34">
        <f>E32/D32</f>
        <v>42856.403508771931</v>
      </c>
      <c r="G32" s="34">
        <v>211877</v>
      </c>
      <c r="H32" s="34">
        <f>G32/D32</f>
        <v>3717.1403508771928</v>
      </c>
      <c r="I32" s="34">
        <v>416761</v>
      </c>
      <c r="J32" s="34">
        <f>I32/D32</f>
        <v>7311.5964912280706</v>
      </c>
      <c r="K32" s="34">
        <f>E32+G32+I32</f>
        <v>3071453</v>
      </c>
      <c r="L32" s="38">
        <f>K32/D32</f>
        <v>53885.140350877191</v>
      </c>
      <c r="M32" s="33">
        <v>57</v>
      </c>
      <c r="N32" s="34">
        <v>2446187</v>
      </c>
      <c r="O32" s="34">
        <f>N32/M32</f>
        <v>42915.561403508771</v>
      </c>
      <c r="P32" s="34">
        <v>199013</v>
      </c>
      <c r="Q32" s="34">
        <f>P32/M32</f>
        <v>3491.4561403508774</v>
      </c>
      <c r="R32" s="34">
        <v>484055</v>
      </c>
      <c r="S32" s="34">
        <f>R32/M32</f>
        <v>8492.1929824561412</v>
      </c>
      <c r="T32" s="34">
        <f>N32+P32+R32</f>
        <v>3129255</v>
      </c>
      <c r="U32" s="38">
        <f>T32/M32</f>
        <v>54899.210526315786</v>
      </c>
      <c r="V32" s="40">
        <f>(U32-L32)/L32</f>
        <v>1.8819106136411641E-2</v>
      </c>
    </row>
    <row r="33" spans="1:22" ht="12" customHeight="1" x14ac:dyDescent="0.25">
      <c r="A33" s="30" t="s">
        <v>105</v>
      </c>
      <c r="B33" s="31" t="s">
        <v>103</v>
      </c>
      <c r="C33" s="37" t="s">
        <v>106</v>
      </c>
      <c r="D33" s="33">
        <v>28</v>
      </c>
      <c r="E33" s="42">
        <v>815810</v>
      </c>
      <c r="F33" s="34">
        <f>E33/D33</f>
        <v>29136.071428571428</v>
      </c>
      <c r="G33" s="34">
        <v>71889</v>
      </c>
      <c r="H33" s="34">
        <f>G33/D33</f>
        <v>2567.4642857142858</v>
      </c>
      <c r="I33" s="34">
        <v>113893</v>
      </c>
      <c r="J33" s="34">
        <f>I33/D33</f>
        <v>4067.6071428571427</v>
      </c>
      <c r="K33" s="34">
        <f>E33+G33+I33</f>
        <v>1001592</v>
      </c>
      <c r="L33" s="38">
        <f>K33/D33</f>
        <v>35771.142857142855</v>
      </c>
      <c r="M33" s="33">
        <v>24</v>
      </c>
      <c r="N33" s="43">
        <v>700861</v>
      </c>
      <c r="O33" s="34">
        <f>N33/M33</f>
        <v>29202.541666666668</v>
      </c>
      <c r="P33" s="34">
        <v>68631</v>
      </c>
      <c r="Q33" s="34">
        <f>P33/M33</f>
        <v>2859.625</v>
      </c>
      <c r="R33" s="34">
        <v>120000</v>
      </c>
      <c r="S33" s="34">
        <f>R33/M33</f>
        <v>5000</v>
      </c>
      <c r="T33" s="34">
        <f>N33+P33+R33</f>
        <v>889492</v>
      </c>
      <c r="U33" s="38">
        <f>T33/M33</f>
        <v>37062.166666666664</v>
      </c>
      <c r="V33" s="40">
        <f>(U33-L33)/L33</f>
        <v>3.6091209461204421E-2</v>
      </c>
    </row>
    <row r="34" spans="1:22" ht="12" customHeight="1" x14ac:dyDescent="0.25">
      <c r="A34" s="30" t="s">
        <v>107</v>
      </c>
      <c r="B34" s="31" t="s">
        <v>108</v>
      </c>
      <c r="C34" s="37" t="s">
        <v>109</v>
      </c>
      <c r="D34" s="33">
        <v>19.600000000000001</v>
      </c>
      <c r="E34" s="34">
        <v>958263</v>
      </c>
      <c r="F34" s="34">
        <f>E34/D34</f>
        <v>48890.969387755096</v>
      </c>
      <c r="G34" s="34">
        <v>76000</v>
      </c>
      <c r="H34" s="34">
        <f>G34/D34</f>
        <v>3877.5510204081629</v>
      </c>
      <c r="I34" s="34">
        <v>24989</v>
      </c>
      <c r="J34" s="34">
        <f>I34/D34</f>
        <v>1274.9489795918366</v>
      </c>
      <c r="K34" s="34">
        <f>E34+G34+I34</f>
        <v>1059252</v>
      </c>
      <c r="L34" s="38">
        <f>K34/D34</f>
        <v>54043.469387755096</v>
      </c>
      <c r="M34" s="33">
        <v>19</v>
      </c>
      <c r="N34" s="34">
        <v>914920</v>
      </c>
      <c r="O34" s="34">
        <f>N34/M34</f>
        <v>48153.684210526313</v>
      </c>
      <c r="P34" s="34">
        <v>74500</v>
      </c>
      <c r="Q34" s="34">
        <f>P34/M34</f>
        <v>3921.0526315789475</v>
      </c>
      <c r="R34" s="34">
        <v>24989</v>
      </c>
      <c r="S34" s="34">
        <f>R34/M34</f>
        <v>1315.2105263157894</v>
      </c>
      <c r="T34" s="34">
        <f>N34+P34+R34</f>
        <v>1014409</v>
      </c>
      <c r="U34" s="38">
        <f>T34/M34</f>
        <v>53389.947368421053</v>
      </c>
      <c r="V34" s="40">
        <f>(U34-L34)/L34</f>
        <v>-1.2092525271556949E-2</v>
      </c>
    </row>
    <row r="35" spans="1:22" ht="12" customHeight="1" x14ac:dyDescent="0.25">
      <c r="A35" s="30" t="s">
        <v>110</v>
      </c>
      <c r="B35" s="31" t="s">
        <v>108</v>
      </c>
      <c r="C35" s="37" t="s">
        <v>111</v>
      </c>
      <c r="D35" s="33">
        <v>48.7</v>
      </c>
      <c r="E35" s="34">
        <v>2300366</v>
      </c>
      <c r="F35" s="34">
        <f>E35/D35</f>
        <v>47235.441478439425</v>
      </c>
      <c r="G35" s="34">
        <v>139507</v>
      </c>
      <c r="H35" s="34">
        <f>G35/D35</f>
        <v>2864.6201232032854</v>
      </c>
      <c r="I35" s="34">
        <v>146160</v>
      </c>
      <c r="J35" s="34">
        <f>I35/D35</f>
        <v>3001.2320328542091</v>
      </c>
      <c r="K35" s="34">
        <f>E35+G35+I35</f>
        <v>2586033</v>
      </c>
      <c r="L35" s="38">
        <f>K35/D35</f>
        <v>53101.29363449692</v>
      </c>
      <c r="M35" s="33">
        <v>48.7</v>
      </c>
      <c r="N35" s="34">
        <v>2207949</v>
      </c>
      <c r="O35" s="34">
        <f>N35/M35</f>
        <v>45337.761806981514</v>
      </c>
      <c r="P35" s="34">
        <v>145224</v>
      </c>
      <c r="Q35" s="34">
        <f>P35/M35</f>
        <v>2982.012320328542</v>
      </c>
      <c r="R35" s="34">
        <v>146160</v>
      </c>
      <c r="S35" s="34">
        <f>R35/M35</f>
        <v>3001.2320328542091</v>
      </c>
      <c r="T35" s="34">
        <f>N35+P35+R35</f>
        <v>2499333</v>
      </c>
      <c r="U35" s="38">
        <f>T35/M35</f>
        <v>51321.006160164266</v>
      </c>
      <c r="V35" s="40">
        <f>(U35-L35)/L35</f>
        <v>-3.3526254305339585E-2</v>
      </c>
    </row>
    <row r="36" spans="1:22" ht="12" customHeight="1" x14ac:dyDescent="0.25">
      <c r="A36" s="30" t="s">
        <v>112</v>
      </c>
      <c r="B36" s="31" t="s">
        <v>113</v>
      </c>
      <c r="C36" s="37" t="s">
        <v>114</v>
      </c>
      <c r="D36" s="33">
        <v>21.7</v>
      </c>
      <c r="E36" s="34">
        <v>797505</v>
      </c>
      <c r="F36" s="34">
        <f>E36/D36</f>
        <v>36751.382488479263</v>
      </c>
      <c r="G36" s="34">
        <v>78955</v>
      </c>
      <c r="H36" s="34">
        <f>G36/D36</f>
        <v>3638.4792626728113</v>
      </c>
      <c r="I36" s="34">
        <v>108240</v>
      </c>
      <c r="J36" s="34">
        <f>I36/D36</f>
        <v>4988.0184331797236</v>
      </c>
      <c r="K36" s="34">
        <f>E36+G36+I36</f>
        <v>984700</v>
      </c>
      <c r="L36" s="38">
        <f>K36/D36</f>
        <v>45377.8801843318</v>
      </c>
      <c r="M36" s="33">
        <v>20.5</v>
      </c>
      <c r="N36" s="34">
        <v>794489</v>
      </c>
      <c r="O36" s="34">
        <f>N36/M36</f>
        <v>38755.560975609755</v>
      </c>
      <c r="P36" s="34">
        <v>84588</v>
      </c>
      <c r="Q36" s="34">
        <f>P36/M36</f>
        <v>4126.2439024390242</v>
      </c>
      <c r="R36" s="34">
        <v>103320</v>
      </c>
      <c r="S36" s="34">
        <f>R36/M36</f>
        <v>5040</v>
      </c>
      <c r="T36" s="34">
        <f>N36+P36+R36</f>
        <v>982397</v>
      </c>
      <c r="U36" s="38">
        <f>T36/M36</f>
        <v>47921.804878048781</v>
      </c>
      <c r="V36" s="40">
        <f>(U36-L36)/L36</f>
        <v>5.6060897586735541E-2</v>
      </c>
    </row>
    <row r="37" spans="1:22" ht="12" customHeight="1" x14ac:dyDescent="0.25">
      <c r="A37" s="30" t="s">
        <v>115</v>
      </c>
      <c r="B37" s="31" t="s">
        <v>113</v>
      </c>
      <c r="C37" s="37" t="s">
        <v>116</v>
      </c>
      <c r="D37" s="33">
        <v>20</v>
      </c>
      <c r="E37" s="34">
        <v>981888</v>
      </c>
      <c r="F37" s="34">
        <f>E37/D37</f>
        <v>49094.400000000001</v>
      </c>
      <c r="G37" s="34">
        <v>0</v>
      </c>
      <c r="H37" s="34">
        <f>G37/D37</f>
        <v>0</v>
      </c>
      <c r="I37" s="34">
        <v>0</v>
      </c>
      <c r="J37" s="34">
        <f>I37/D37</f>
        <v>0</v>
      </c>
      <c r="K37" s="34">
        <f>E37+G37+I37</f>
        <v>981888</v>
      </c>
      <c r="L37" s="38">
        <f>K37/D37</f>
        <v>49094.400000000001</v>
      </c>
      <c r="M37" s="33">
        <v>21.4</v>
      </c>
      <c r="N37" s="34">
        <v>1033972</v>
      </c>
      <c r="O37" s="34">
        <f>N37/M37</f>
        <v>48316.448598130846</v>
      </c>
      <c r="P37" s="34">
        <v>0</v>
      </c>
      <c r="Q37" s="34">
        <f>P37/M37</f>
        <v>0</v>
      </c>
      <c r="R37" s="34">
        <v>0</v>
      </c>
      <c r="S37" s="34">
        <f>R37/M37</f>
        <v>0</v>
      </c>
      <c r="T37" s="34">
        <f>N37+P37+R37</f>
        <v>1033972</v>
      </c>
      <c r="U37" s="38">
        <f>T37/M37</f>
        <v>48316.448598130846</v>
      </c>
      <c r="V37" s="40">
        <f>(U37-L37)/L37</f>
        <v>-1.5846031357327012E-2</v>
      </c>
    </row>
    <row r="38" spans="1:22" ht="12" customHeight="1" x14ac:dyDescent="0.25">
      <c r="A38" s="30" t="s">
        <v>117</v>
      </c>
      <c r="B38" s="31" t="s">
        <v>47</v>
      </c>
      <c r="C38" s="37" t="s">
        <v>118</v>
      </c>
      <c r="D38" s="33">
        <v>38.200000000000003</v>
      </c>
      <c r="E38" s="34">
        <v>1058564</v>
      </c>
      <c r="F38" s="34">
        <f>E38/D38</f>
        <v>27711.099476439787</v>
      </c>
      <c r="G38" s="34">
        <v>89124</v>
      </c>
      <c r="H38" s="34">
        <f>G38/D38</f>
        <v>2333.0890052356021</v>
      </c>
      <c r="I38" s="34">
        <v>202032</v>
      </c>
      <c r="J38" s="34">
        <f>I38/D38</f>
        <v>5288.7958115183246</v>
      </c>
      <c r="K38" s="34">
        <f>E38+G38+I38</f>
        <v>1349720</v>
      </c>
      <c r="L38" s="38">
        <f>K38/D38</f>
        <v>35332.984293193716</v>
      </c>
      <c r="M38" s="33">
        <v>38.200000000000003</v>
      </c>
      <c r="N38" s="34">
        <v>1059865</v>
      </c>
      <c r="O38" s="34">
        <f>N38/M38</f>
        <v>27745.157068062825</v>
      </c>
      <c r="P38" s="34">
        <v>95712</v>
      </c>
      <c r="Q38" s="34">
        <f>P38/M38</f>
        <v>2505.5497382198951</v>
      </c>
      <c r="R38" s="34">
        <v>224560</v>
      </c>
      <c r="S38" s="34">
        <f>R38/M38</f>
        <v>5878.534031413612</v>
      </c>
      <c r="T38" s="34">
        <f>N38+P38+R38</f>
        <v>1380137</v>
      </c>
      <c r="U38" s="38">
        <f>T38/M38</f>
        <v>36129.240837696336</v>
      </c>
      <c r="V38" s="40">
        <f>(U38-L38)/L38</f>
        <v>2.2535785199893354E-2</v>
      </c>
    </row>
    <row r="39" spans="1:22" ht="12" customHeight="1" x14ac:dyDescent="0.25">
      <c r="A39" s="30" t="s">
        <v>119</v>
      </c>
      <c r="B39" s="31" t="s">
        <v>47</v>
      </c>
      <c r="C39" s="37" t="s">
        <v>120</v>
      </c>
      <c r="D39" s="33">
        <v>28.7</v>
      </c>
      <c r="E39" s="34">
        <v>1076852</v>
      </c>
      <c r="F39" s="34">
        <f>E39/D39</f>
        <v>37520.975609756097</v>
      </c>
      <c r="G39" s="34">
        <v>88479</v>
      </c>
      <c r="H39" s="34">
        <f>G39/D39</f>
        <v>3082.8919860627179</v>
      </c>
      <c r="I39" s="34">
        <v>118940</v>
      </c>
      <c r="J39" s="34">
        <f>I39/D39</f>
        <v>4144.2508710801394</v>
      </c>
      <c r="K39" s="34">
        <f>E39+G39+I39</f>
        <v>1284271</v>
      </c>
      <c r="L39" s="38">
        <f>K39/D39</f>
        <v>44748.118466898959</v>
      </c>
      <c r="M39" s="33">
        <v>28.7</v>
      </c>
      <c r="N39" s="34">
        <v>1077243</v>
      </c>
      <c r="O39" s="34">
        <f>N39/M39</f>
        <v>37534.599303135888</v>
      </c>
      <c r="P39" s="34">
        <v>74093</v>
      </c>
      <c r="Q39" s="34">
        <f>P39/M39</f>
        <v>2581.6376306620209</v>
      </c>
      <c r="R39" s="34">
        <v>118940</v>
      </c>
      <c r="S39" s="34">
        <f>R39/M39</f>
        <v>4144.2508710801394</v>
      </c>
      <c r="T39" s="34">
        <f>N39+P39+R39</f>
        <v>1270276</v>
      </c>
      <c r="U39" s="38">
        <f>T39/M39</f>
        <v>44260.487804878052</v>
      </c>
      <c r="V39" s="40">
        <f>(U39-L39)/L39</f>
        <v>-1.0897232749162778E-2</v>
      </c>
    </row>
    <row r="40" spans="1:22" ht="12" customHeight="1" x14ac:dyDescent="0.25">
      <c r="A40" s="30" t="s">
        <v>121</v>
      </c>
      <c r="B40" s="31" t="s">
        <v>122</v>
      </c>
      <c r="C40" s="37" t="s">
        <v>123</v>
      </c>
      <c r="D40" s="33">
        <v>16.8</v>
      </c>
      <c r="E40" s="34">
        <v>657559</v>
      </c>
      <c r="F40" s="34">
        <f>E40/D40</f>
        <v>39140.416666666664</v>
      </c>
      <c r="G40" s="34">
        <v>56892</v>
      </c>
      <c r="H40" s="34">
        <f>G40/D40</f>
        <v>3386.4285714285711</v>
      </c>
      <c r="I40" s="34">
        <v>63327</v>
      </c>
      <c r="J40" s="34">
        <f>I40/D40</f>
        <v>3769.4642857142858</v>
      </c>
      <c r="K40" s="34">
        <f>E40+G40+I40</f>
        <v>777778</v>
      </c>
      <c r="L40" s="38">
        <f>K40/D40</f>
        <v>46296.309523809519</v>
      </c>
      <c r="M40" s="33">
        <v>15.8</v>
      </c>
      <c r="N40" s="34">
        <v>610225</v>
      </c>
      <c r="O40" s="34">
        <f>N40/M40</f>
        <v>38621.83544303797</v>
      </c>
      <c r="P40" s="34">
        <v>63189</v>
      </c>
      <c r="Q40" s="34">
        <f>P40/M40</f>
        <v>3999.3037974683543</v>
      </c>
      <c r="R40" s="34">
        <v>51396</v>
      </c>
      <c r="S40" s="34">
        <f>R40/M40</f>
        <v>3252.911392405063</v>
      </c>
      <c r="T40" s="34">
        <f>N40+P40+R40</f>
        <v>724810</v>
      </c>
      <c r="U40" s="38">
        <f>T40/M40</f>
        <v>45874.050632911392</v>
      </c>
      <c r="V40" s="40">
        <f>(U40-L40)/L40</f>
        <v>-9.1207894374597046E-3</v>
      </c>
    </row>
    <row r="41" spans="1:22" ht="12" customHeight="1" x14ac:dyDescent="0.25">
      <c r="A41" s="30" t="s">
        <v>124</v>
      </c>
      <c r="B41" s="31" t="s">
        <v>122</v>
      </c>
      <c r="C41" s="37" t="s">
        <v>122</v>
      </c>
      <c r="D41" s="33">
        <v>40</v>
      </c>
      <c r="E41" s="34">
        <v>1806968</v>
      </c>
      <c r="F41" s="34">
        <f>E41/D41</f>
        <v>45174.2</v>
      </c>
      <c r="G41" s="34">
        <v>164811</v>
      </c>
      <c r="H41" s="34">
        <f>G41/D41</f>
        <v>4120.2749999999996</v>
      </c>
      <c r="I41" s="34">
        <v>82476</v>
      </c>
      <c r="J41" s="34">
        <f>I41/D41</f>
        <v>2061.9</v>
      </c>
      <c r="K41" s="34">
        <f>E41+G41+I41</f>
        <v>2054255</v>
      </c>
      <c r="L41" s="38">
        <f>K41/D41</f>
        <v>51356.375</v>
      </c>
      <c r="M41" s="33">
        <v>39</v>
      </c>
      <c r="N41" s="34">
        <v>1767514</v>
      </c>
      <c r="O41" s="34">
        <f>N41/M41</f>
        <v>45320.871794871797</v>
      </c>
      <c r="P41" s="34">
        <v>170028</v>
      </c>
      <c r="Q41" s="34">
        <f>P41/M41</f>
        <v>4359.6923076923076</v>
      </c>
      <c r="R41" s="34">
        <v>69300</v>
      </c>
      <c r="S41" s="34">
        <f>R41/M41</f>
        <v>1776.9230769230769</v>
      </c>
      <c r="T41" s="34">
        <f>N41+P41+R41</f>
        <v>2006842</v>
      </c>
      <c r="U41" s="38">
        <f>T41/M41</f>
        <v>51457.48717948718</v>
      </c>
      <c r="V41" s="40">
        <f>(U41-L41)/L41</f>
        <v>1.9688340442093055E-3</v>
      </c>
    </row>
    <row r="42" spans="1:22" ht="12" customHeight="1" x14ac:dyDescent="0.25">
      <c r="A42" s="30" t="s">
        <v>125</v>
      </c>
      <c r="B42" s="31" t="s">
        <v>126</v>
      </c>
      <c r="C42" s="37" t="s">
        <v>127</v>
      </c>
      <c r="D42" s="33">
        <v>27</v>
      </c>
      <c r="E42" s="34">
        <v>1079642</v>
      </c>
      <c r="F42" s="34">
        <f>E42/D42</f>
        <v>39986.740740740737</v>
      </c>
      <c r="G42" s="34">
        <v>55343</v>
      </c>
      <c r="H42" s="34">
        <f>G42/D42</f>
        <v>2049.7407407407409</v>
      </c>
      <c r="I42" s="34">
        <v>59514</v>
      </c>
      <c r="J42" s="34">
        <f>I42/D42</f>
        <v>2204.2222222222222</v>
      </c>
      <c r="K42" s="34">
        <f>E42+G42+I42</f>
        <v>1194499</v>
      </c>
      <c r="L42" s="38">
        <f>K42/D42</f>
        <v>44240.703703703701</v>
      </c>
      <c r="M42" s="33">
        <v>28</v>
      </c>
      <c r="N42" s="34">
        <v>1106176</v>
      </c>
      <c r="O42" s="34">
        <f>N42/M42</f>
        <v>39506.285714285717</v>
      </c>
      <c r="P42" s="34">
        <v>49714</v>
      </c>
      <c r="Q42" s="34">
        <f>P42/M42</f>
        <v>1775.5</v>
      </c>
      <c r="R42" s="34">
        <v>66152</v>
      </c>
      <c r="S42" s="34">
        <f>R42/M42</f>
        <v>2362.5714285714284</v>
      </c>
      <c r="T42" s="34">
        <f>N42+P42+R42</f>
        <v>1222042</v>
      </c>
      <c r="U42" s="38">
        <f>T42/M42</f>
        <v>43644.357142857145</v>
      </c>
      <c r="V42" s="40">
        <f>(U42-L42)/L42</f>
        <v>-1.3479590307616003E-2</v>
      </c>
    </row>
    <row r="43" spans="1:22" ht="12" customHeight="1" x14ac:dyDescent="0.25">
      <c r="A43" s="30" t="s">
        <v>128</v>
      </c>
      <c r="B43" s="31" t="s">
        <v>129</v>
      </c>
      <c r="C43" s="37" t="s">
        <v>130</v>
      </c>
      <c r="D43" s="33">
        <v>1709.6</v>
      </c>
      <c r="E43" s="34">
        <v>93361984</v>
      </c>
      <c r="F43" s="34">
        <f>E43/D43</f>
        <v>54610.42583060365</v>
      </c>
      <c r="G43" s="34">
        <v>5968741</v>
      </c>
      <c r="H43" s="34">
        <f>G43/D43</f>
        <v>3491.3084932147872</v>
      </c>
      <c r="I43" s="34">
        <v>9627575</v>
      </c>
      <c r="J43" s="34">
        <f>I43/D43</f>
        <v>5631.4781235376695</v>
      </c>
      <c r="K43" s="34">
        <f>E43+G43+I43</f>
        <v>108958300</v>
      </c>
      <c r="L43" s="38">
        <f>K43/D43</f>
        <v>63733.212447356113</v>
      </c>
      <c r="M43" s="33">
        <v>1730</v>
      </c>
      <c r="N43" s="34">
        <v>92726808</v>
      </c>
      <c r="O43" s="34">
        <f>N43/M43</f>
        <v>53599.310982658957</v>
      </c>
      <c r="P43" s="34">
        <v>5837437</v>
      </c>
      <c r="Q43" s="34">
        <f>P43/M43</f>
        <v>3374.2410404624279</v>
      </c>
      <c r="R43" s="34">
        <v>10122375</v>
      </c>
      <c r="S43" s="34">
        <f>R43/M43</f>
        <v>5851.0838150289019</v>
      </c>
      <c r="T43" s="34">
        <f>N43+P43+R43</f>
        <v>108686620</v>
      </c>
      <c r="U43" s="38">
        <f>T43/M43</f>
        <v>62824.635838150287</v>
      </c>
      <c r="V43" s="40">
        <f>(U43-L43)/L43</f>
        <v>-1.4255936180155889E-2</v>
      </c>
    </row>
    <row r="44" spans="1:22" ht="12" customHeight="1" x14ac:dyDescent="0.25">
      <c r="A44" s="30" t="s">
        <v>131</v>
      </c>
      <c r="B44" s="31" t="s">
        <v>129</v>
      </c>
      <c r="C44" s="37" t="s">
        <v>132</v>
      </c>
      <c r="D44" s="33">
        <v>172.3</v>
      </c>
      <c r="E44" s="34">
        <v>8828365</v>
      </c>
      <c r="F44" s="34">
        <f>E44/D44</f>
        <v>51238.334300638417</v>
      </c>
      <c r="G44" s="34">
        <v>263367</v>
      </c>
      <c r="H44" s="34">
        <f>G44/D44</f>
        <v>1528.5374347069064</v>
      </c>
      <c r="I44" s="34">
        <v>77039</v>
      </c>
      <c r="J44" s="34">
        <f>I44/D44</f>
        <v>447.12130005803829</v>
      </c>
      <c r="K44" s="34">
        <f>E44+G44+I44</f>
        <v>9168771</v>
      </c>
      <c r="L44" s="38">
        <f>K44/D44</f>
        <v>53213.993035403364</v>
      </c>
      <c r="M44" s="33">
        <v>189.8</v>
      </c>
      <c r="N44" s="34">
        <v>9621796</v>
      </c>
      <c r="O44" s="34">
        <f>N44/M44</f>
        <v>50694.394099051628</v>
      </c>
      <c r="P44" s="34">
        <v>263367</v>
      </c>
      <c r="Q44" s="34">
        <f>P44/M44</f>
        <v>1387.6027397260273</v>
      </c>
      <c r="R44" s="34">
        <v>84897</v>
      </c>
      <c r="S44" s="34">
        <f>R44/M44</f>
        <v>447.29715489989462</v>
      </c>
      <c r="T44" s="34">
        <f>N44+P44+R44</f>
        <v>9970060</v>
      </c>
      <c r="U44" s="38">
        <f>T44/M44</f>
        <v>52529.293993677551</v>
      </c>
      <c r="V44" s="40">
        <f>(U44-L44)/L44</f>
        <v>-1.2866898397763189E-2</v>
      </c>
    </row>
    <row r="45" spans="1:22" ht="12" customHeight="1" x14ac:dyDescent="0.25">
      <c r="A45" s="30" t="s">
        <v>133</v>
      </c>
      <c r="B45" s="31" t="s">
        <v>129</v>
      </c>
      <c r="C45" s="37" t="s">
        <v>134</v>
      </c>
      <c r="D45" s="33">
        <v>375</v>
      </c>
      <c r="E45" s="34">
        <v>17906778</v>
      </c>
      <c r="F45" s="34">
        <f>E45/D45</f>
        <v>47751.408000000003</v>
      </c>
      <c r="G45" s="34">
        <v>636763</v>
      </c>
      <c r="H45" s="34">
        <f>G45/D45</f>
        <v>1698.0346666666667</v>
      </c>
      <c r="I45" s="34">
        <v>1672202</v>
      </c>
      <c r="J45" s="34">
        <f>I45/D45</f>
        <v>4459.2053333333333</v>
      </c>
      <c r="K45" s="34">
        <f>E45+G45+I45</f>
        <v>20215743</v>
      </c>
      <c r="L45" s="38">
        <f>K45/D45</f>
        <v>53908.648000000001</v>
      </c>
      <c r="M45" s="33">
        <v>377</v>
      </c>
      <c r="N45" s="34">
        <v>18140000</v>
      </c>
      <c r="O45" s="34">
        <f>N45/M45</f>
        <v>48116.710875331562</v>
      </c>
      <c r="P45" s="34">
        <v>645000</v>
      </c>
      <c r="Q45" s="34">
        <f>P45/M45</f>
        <v>1710.8753315649867</v>
      </c>
      <c r="R45" s="34">
        <v>1772000</v>
      </c>
      <c r="S45" s="34">
        <f>R45/M45</f>
        <v>4700.26525198939</v>
      </c>
      <c r="T45" s="34">
        <f>N45+P45+R45</f>
        <v>20557000</v>
      </c>
      <c r="U45" s="38">
        <f>T45/M45</f>
        <v>54527.85145888594</v>
      </c>
      <c r="V45" s="40">
        <f>(U45-L45)/L45</f>
        <v>1.1486161902742186E-2</v>
      </c>
    </row>
    <row r="46" spans="1:22" ht="12" customHeight="1" x14ac:dyDescent="0.25">
      <c r="A46" s="30" t="s">
        <v>135</v>
      </c>
      <c r="B46" s="31" t="s">
        <v>129</v>
      </c>
      <c r="C46" s="37" t="s">
        <v>136</v>
      </c>
      <c r="D46" s="33">
        <v>526.5</v>
      </c>
      <c r="E46" s="34">
        <v>25157520</v>
      </c>
      <c r="F46" s="34">
        <f>E46/D46</f>
        <v>47782.564102564102</v>
      </c>
      <c r="G46" s="34">
        <v>959929</v>
      </c>
      <c r="H46" s="34">
        <f>G46/D46</f>
        <v>1823.2269705603039</v>
      </c>
      <c r="I46" s="34">
        <v>2166889</v>
      </c>
      <c r="J46" s="34">
        <f>I46/D46</f>
        <v>4115.6486229819566</v>
      </c>
      <c r="K46" s="34">
        <f>E46+G46+I46</f>
        <v>28284338</v>
      </c>
      <c r="L46" s="38">
        <f>K46/D46</f>
        <v>53721.439696106361</v>
      </c>
      <c r="M46" s="33">
        <v>522.9</v>
      </c>
      <c r="N46" s="34">
        <v>25116758</v>
      </c>
      <c r="O46" s="34">
        <f>N46/M46</f>
        <v>48033.578122011859</v>
      </c>
      <c r="P46" s="34">
        <v>885518</v>
      </c>
      <c r="Q46" s="34">
        <f>P46/M46</f>
        <v>1693.4748517881048</v>
      </c>
      <c r="R46" s="34">
        <v>2224546</v>
      </c>
      <c r="S46" s="34">
        <f>R46/M46</f>
        <v>4254.247466054695</v>
      </c>
      <c r="T46" s="34">
        <f>N46+P46+R46</f>
        <v>28226822</v>
      </c>
      <c r="U46" s="38">
        <f>T46/M46</f>
        <v>53981.300439854662</v>
      </c>
      <c r="V46" s="40">
        <f>(U46-L46)/L46</f>
        <v>4.8371887503069816E-3</v>
      </c>
    </row>
    <row r="47" spans="1:22" ht="12" customHeight="1" x14ac:dyDescent="0.25">
      <c r="A47" s="30" t="s">
        <v>137</v>
      </c>
      <c r="B47" s="31" t="s">
        <v>129</v>
      </c>
      <c r="C47" s="37" t="s">
        <v>138</v>
      </c>
      <c r="D47" s="33">
        <v>1906.4</v>
      </c>
      <c r="E47" s="34">
        <v>99200672</v>
      </c>
      <c r="F47" s="34">
        <f>E47/D47</f>
        <v>52035.602182123373</v>
      </c>
      <c r="G47" s="34">
        <v>2350566</v>
      </c>
      <c r="H47" s="34">
        <f>G47/D47</f>
        <v>1232.9867813680235</v>
      </c>
      <c r="I47" s="34">
        <v>11757612</v>
      </c>
      <c r="J47" s="34">
        <f>I47/D47</f>
        <v>6167.4422996223248</v>
      </c>
      <c r="K47" s="34">
        <f>E47+G47+I47</f>
        <v>113308850</v>
      </c>
      <c r="L47" s="38">
        <f>K47/D47</f>
        <v>59436.03126311372</v>
      </c>
      <c r="M47" s="33">
        <v>1948.6</v>
      </c>
      <c r="N47" s="34">
        <v>101220296</v>
      </c>
      <c r="O47" s="34">
        <f>N47/M47</f>
        <v>51945.138047829212</v>
      </c>
      <c r="P47" s="34">
        <v>2400000</v>
      </c>
      <c r="Q47" s="34">
        <f>P47/M47</f>
        <v>1231.6534948167916</v>
      </c>
      <c r="R47" s="34">
        <v>12081320</v>
      </c>
      <c r="S47" s="34">
        <f>R47/M47</f>
        <v>6200</v>
      </c>
      <c r="T47" s="34">
        <f>N47+P47+R47</f>
        <v>115701616</v>
      </c>
      <c r="U47" s="38">
        <f>T47/M47</f>
        <v>59376.791542646002</v>
      </c>
      <c r="V47" s="40">
        <f>(U47-L47)/L47</f>
        <v>-9.9669710794574192E-4</v>
      </c>
    </row>
    <row r="48" spans="1:22" ht="12" customHeight="1" x14ac:dyDescent="0.25">
      <c r="A48" s="30" t="s">
        <v>139</v>
      </c>
      <c r="B48" s="31" t="s">
        <v>140</v>
      </c>
      <c r="C48" s="37" t="s">
        <v>141</v>
      </c>
      <c r="D48" s="33">
        <v>153</v>
      </c>
      <c r="E48" s="34">
        <v>6767547</v>
      </c>
      <c r="F48" s="34">
        <f>E48/D48</f>
        <v>44232.333333333336</v>
      </c>
      <c r="G48" s="34">
        <v>143959</v>
      </c>
      <c r="H48" s="34">
        <f>G48/D48</f>
        <v>940.90849673202615</v>
      </c>
      <c r="I48" s="34">
        <v>654840</v>
      </c>
      <c r="J48" s="34">
        <f>I48/D48</f>
        <v>4280</v>
      </c>
      <c r="K48" s="34">
        <f>E48+G48+I48</f>
        <v>7566346</v>
      </c>
      <c r="L48" s="38">
        <f>K48/D48</f>
        <v>49453.241830065359</v>
      </c>
      <c r="M48" s="33">
        <v>150.80000000000001</v>
      </c>
      <c r="N48" s="34">
        <v>6644555</v>
      </c>
      <c r="O48" s="34">
        <f>N48/M48</f>
        <v>44062.035809018562</v>
      </c>
      <c r="P48" s="34">
        <v>146692</v>
      </c>
      <c r="Q48" s="34">
        <f>P48/M48</f>
        <v>972.75862068965512</v>
      </c>
      <c r="R48" s="34">
        <v>715200</v>
      </c>
      <c r="S48" s="34">
        <f>R48/M48</f>
        <v>4742.7055702917769</v>
      </c>
      <c r="T48" s="34">
        <f>N48+P48+R48</f>
        <v>7506447</v>
      </c>
      <c r="U48" s="38">
        <f>T48/M48</f>
        <v>49777.499999999993</v>
      </c>
      <c r="V48" s="40">
        <f>(U48-L48)/L48</f>
        <v>6.5568637754603041E-3</v>
      </c>
    </row>
    <row r="49" spans="1:22" ht="12" customHeight="1" x14ac:dyDescent="0.25">
      <c r="A49" s="30" t="s">
        <v>142</v>
      </c>
      <c r="B49" s="31" t="s">
        <v>140</v>
      </c>
      <c r="C49" s="37" t="s">
        <v>143</v>
      </c>
      <c r="D49" s="33">
        <v>40</v>
      </c>
      <c r="E49" s="34">
        <v>1731989</v>
      </c>
      <c r="F49" s="34">
        <f>E49/D49</f>
        <v>43299.724999999999</v>
      </c>
      <c r="G49" s="34">
        <v>87425</v>
      </c>
      <c r="H49" s="34">
        <f>G49/D49</f>
        <v>2185.625</v>
      </c>
      <c r="I49" s="34">
        <v>124150</v>
      </c>
      <c r="J49" s="34">
        <f>I49/D49</f>
        <v>3103.75</v>
      </c>
      <c r="K49" s="34">
        <f>E49+G49+I49</f>
        <v>1943564</v>
      </c>
      <c r="L49" s="38">
        <f>K49/D49</f>
        <v>48589.1</v>
      </c>
      <c r="M49" s="33">
        <v>38</v>
      </c>
      <c r="N49" s="34">
        <v>1611646</v>
      </c>
      <c r="O49" s="34">
        <f>N49/M49</f>
        <v>42411.73684210526</v>
      </c>
      <c r="P49" s="34">
        <v>89638</v>
      </c>
      <c r="Q49" s="34">
        <f>P49/M49</f>
        <v>2358.8947368421054</v>
      </c>
      <c r="R49" s="34">
        <v>127254</v>
      </c>
      <c r="S49" s="34">
        <f>R49/M49</f>
        <v>3348.7894736842104</v>
      </c>
      <c r="T49" s="34">
        <f>N49+P49+R49</f>
        <v>1828538</v>
      </c>
      <c r="U49" s="38">
        <f>T49/M49</f>
        <v>48119.42105263158</v>
      </c>
      <c r="V49" s="40">
        <f>(U49-L49)/L49</f>
        <v>-9.6663438377829272E-3</v>
      </c>
    </row>
    <row r="50" spans="1:22" ht="12" customHeight="1" x14ac:dyDescent="0.25">
      <c r="A50" s="30" t="s">
        <v>144</v>
      </c>
      <c r="B50" s="31" t="s">
        <v>145</v>
      </c>
      <c r="C50" s="37" t="s">
        <v>146</v>
      </c>
      <c r="D50" s="33">
        <v>35.5</v>
      </c>
      <c r="E50" s="34">
        <v>1566732</v>
      </c>
      <c r="F50" s="34">
        <f>E50/D50</f>
        <v>44133.295774647886</v>
      </c>
      <c r="G50" s="34">
        <v>182310</v>
      </c>
      <c r="H50" s="34">
        <f>G50/D50</f>
        <v>5135.4929577464791</v>
      </c>
      <c r="I50" s="34">
        <v>162176</v>
      </c>
      <c r="J50" s="34">
        <f>I50/D50</f>
        <v>4568.3380281690143</v>
      </c>
      <c r="K50" s="34">
        <f>E50+G50+I50</f>
        <v>1911218</v>
      </c>
      <c r="L50" s="38">
        <f>K50/D50</f>
        <v>53837.126760563384</v>
      </c>
      <c r="M50" s="33">
        <v>35.700000000000003</v>
      </c>
      <c r="N50" s="34">
        <v>1453816</v>
      </c>
      <c r="O50" s="34">
        <f>N50/M50</f>
        <v>40723.137254901958</v>
      </c>
      <c r="P50" s="34">
        <v>194762</v>
      </c>
      <c r="Q50" s="34">
        <f>P50/M50</f>
        <v>5455.518207282913</v>
      </c>
      <c r="R50" s="34">
        <v>161153</v>
      </c>
      <c r="S50" s="34">
        <f>R50/M50</f>
        <v>4514.0896358543414</v>
      </c>
      <c r="T50" s="34">
        <f>N50+P50+R50</f>
        <v>1809731</v>
      </c>
      <c r="U50" s="38">
        <f>T50/M50</f>
        <v>50692.74509803921</v>
      </c>
      <c r="V50" s="40">
        <f>(U50-L50)/L50</f>
        <v>-5.8405450879809723E-2</v>
      </c>
    </row>
    <row r="51" spans="1:22" ht="12" customHeight="1" x14ac:dyDescent="0.25">
      <c r="A51" s="30" t="s">
        <v>147</v>
      </c>
      <c r="B51" s="31" t="s">
        <v>148</v>
      </c>
      <c r="C51" s="37" t="s">
        <v>149</v>
      </c>
      <c r="D51" s="33">
        <v>48</v>
      </c>
      <c r="E51" s="34">
        <v>2093097</v>
      </c>
      <c r="F51" s="34">
        <f>E51/D51</f>
        <v>43606.1875</v>
      </c>
      <c r="G51" s="34">
        <v>151017</v>
      </c>
      <c r="H51" s="34">
        <f>G51/D51</f>
        <v>3146.1875</v>
      </c>
      <c r="I51" s="34">
        <v>110147</v>
      </c>
      <c r="J51" s="34">
        <f>I51/D51</f>
        <v>2294.7291666666665</v>
      </c>
      <c r="K51" s="34">
        <f>E51+G51+I51</f>
        <v>2354261</v>
      </c>
      <c r="L51" s="38">
        <f>K51/D51</f>
        <v>49047.104166666664</v>
      </c>
      <c r="M51" s="33">
        <v>49</v>
      </c>
      <c r="N51" s="34">
        <v>2110398</v>
      </c>
      <c r="O51" s="34">
        <f>N51/M51</f>
        <v>43069.34693877551</v>
      </c>
      <c r="P51" s="34">
        <v>151079</v>
      </c>
      <c r="Q51" s="34">
        <f>P51/M51</f>
        <v>3083.2448979591836</v>
      </c>
      <c r="R51" s="34">
        <v>112500</v>
      </c>
      <c r="S51" s="34">
        <f>R51/M51</f>
        <v>2295.9183673469388</v>
      </c>
      <c r="T51" s="34">
        <f>N51+P51+R51</f>
        <v>2373977</v>
      </c>
      <c r="U51" s="38">
        <f>T51/M51</f>
        <v>48448.510204081635</v>
      </c>
      <c r="V51" s="40">
        <f>(U51-L51)/L51</f>
        <v>-1.2204471043814355E-2</v>
      </c>
    </row>
    <row r="52" spans="1:22" ht="12" customHeight="1" x14ac:dyDescent="0.25">
      <c r="A52" s="30" t="s">
        <v>150</v>
      </c>
      <c r="B52" s="31" t="s">
        <v>148</v>
      </c>
      <c r="C52" s="37" t="s">
        <v>151</v>
      </c>
      <c r="D52" s="33">
        <v>49</v>
      </c>
      <c r="E52" s="34">
        <v>1893607</v>
      </c>
      <c r="F52" s="34">
        <f>E52/D52</f>
        <v>38645.040816326531</v>
      </c>
      <c r="G52" s="34">
        <v>152713</v>
      </c>
      <c r="H52" s="34">
        <f>G52/D52</f>
        <v>3116.591836734694</v>
      </c>
      <c r="I52" s="34">
        <v>356004</v>
      </c>
      <c r="J52" s="34">
        <f>I52/D52</f>
        <v>7265.3877551020405</v>
      </c>
      <c r="K52" s="34">
        <f>E52+G52+I52</f>
        <v>2402324</v>
      </c>
      <c r="L52" s="38">
        <f>K52/D52</f>
        <v>49027.020408163262</v>
      </c>
      <c r="M52" s="33">
        <v>48.8</v>
      </c>
      <c r="N52" s="34">
        <v>1889705</v>
      </c>
      <c r="O52" s="34">
        <f>N52/M52</f>
        <v>38723.4631147541</v>
      </c>
      <c r="P52" s="34">
        <v>144395</v>
      </c>
      <c r="Q52" s="34">
        <f>P52/M52</f>
        <v>2958.9139344262298</v>
      </c>
      <c r="R52" s="34">
        <v>352044</v>
      </c>
      <c r="S52" s="34">
        <f>R52/M52</f>
        <v>7214.0163934426237</v>
      </c>
      <c r="T52" s="34">
        <f>N52+P52+R52</f>
        <v>2386144</v>
      </c>
      <c r="U52" s="38">
        <f>T52/M52</f>
        <v>48896.393442622953</v>
      </c>
      <c r="V52" s="40">
        <f>(U52-L52)/L52</f>
        <v>-2.6643871981777288E-3</v>
      </c>
    </row>
    <row r="53" spans="1:22" ht="12" customHeight="1" x14ac:dyDescent="0.25">
      <c r="A53" s="30" t="s">
        <v>152</v>
      </c>
      <c r="B53" s="31" t="s">
        <v>153</v>
      </c>
      <c r="C53" s="37" t="s">
        <v>154</v>
      </c>
      <c r="D53" s="33">
        <v>22</v>
      </c>
      <c r="E53" s="34">
        <v>917979</v>
      </c>
      <c r="F53" s="34">
        <f>E53/D53</f>
        <v>41726.318181818184</v>
      </c>
      <c r="G53" s="34">
        <v>104240</v>
      </c>
      <c r="H53" s="34">
        <f>G53/D53</f>
        <v>4738.181818181818</v>
      </c>
      <c r="I53" s="34">
        <v>3600</v>
      </c>
      <c r="J53" s="34">
        <f>I53/D53</f>
        <v>163.63636363636363</v>
      </c>
      <c r="K53" s="34">
        <f>E53+G53+I53</f>
        <v>1025819</v>
      </c>
      <c r="L53" s="38">
        <f>K53/D53</f>
        <v>46628.13636363636</v>
      </c>
      <c r="M53" s="33">
        <v>23</v>
      </c>
      <c r="N53" s="34">
        <v>945518</v>
      </c>
      <c r="O53" s="34">
        <f>N53/M53</f>
        <v>41109.478260869568</v>
      </c>
      <c r="P53" s="34">
        <v>107960</v>
      </c>
      <c r="Q53" s="34">
        <f>P53/M53</f>
        <v>4693.913043478261</v>
      </c>
      <c r="R53" s="34">
        <v>4500</v>
      </c>
      <c r="S53" s="34">
        <f>R53/M53</f>
        <v>195.65217391304347</v>
      </c>
      <c r="T53" s="34">
        <f>N53+P53+R53</f>
        <v>1057978</v>
      </c>
      <c r="U53" s="38">
        <f>T53/M53</f>
        <v>45999.043478260872</v>
      </c>
      <c r="V53" s="40">
        <f>(U53-L53)/L53</f>
        <v>-1.3491701243845891E-2</v>
      </c>
    </row>
    <row r="54" spans="1:22" ht="12" customHeight="1" x14ac:dyDescent="0.25">
      <c r="A54" s="30" t="s">
        <v>155</v>
      </c>
      <c r="B54" s="31" t="s">
        <v>153</v>
      </c>
      <c r="C54" s="37" t="s">
        <v>156</v>
      </c>
      <c r="D54" s="33">
        <v>14</v>
      </c>
      <c r="E54" s="34">
        <v>449552</v>
      </c>
      <c r="F54" s="34">
        <f>E54/D54</f>
        <v>32110.857142857141</v>
      </c>
      <c r="G54" s="34">
        <v>54212</v>
      </c>
      <c r="H54" s="34">
        <f>G54/D54</f>
        <v>3872.2857142857142</v>
      </c>
      <c r="I54" s="34">
        <v>106847</v>
      </c>
      <c r="J54" s="34">
        <f>I54/D54</f>
        <v>7631.9285714285716</v>
      </c>
      <c r="K54" s="34">
        <f>E54+G54+I54</f>
        <v>610611</v>
      </c>
      <c r="L54" s="38">
        <f>K54/D54</f>
        <v>43615.071428571428</v>
      </c>
      <c r="M54" s="33">
        <v>14.5</v>
      </c>
      <c r="N54" s="34">
        <v>467907</v>
      </c>
      <c r="O54" s="34">
        <f>N54/M54</f>
        <v>32269.448275862069</v>
      </c>
      <c r="P54" s="34">
        <v>52832</v>
      </c>
      <c r="Q54" s="34">
        <f>P54/M54</f>
        <v>3643.5862068965516</v>
      </c>
      <c r="R54" s="34">
        <v>132152</v>
      </c>
      <c r="S54" s="34">
        <f>R54/M54</f>
        <v>9113.9310344827591</v>
      </c>
      <c r="T54" s="34">
        <f>N54+P54+R54</f>
        <v>652891</v>
      </c>
      <c r="U54" s="38">
        <f>T54/M54</f>
        <v>45026.965517241377</v>
      </c>
      <c r="V54" s="40">
        <f>(U54-L54)/L54</f>
        <v>3.2371701854993259E-2</v>
      </c>
    </row>
    <row r="55" spans="1:22" ht="12" customHeight="1" x14ac:dyDescent="0.25">
      <c r="A55" s="30" t="s">
        <v>157</v>
      </c>
      <c r="B55" s="31" t="s">
        <v>158</v>
      </c>
      <c r="C55" s="37" t="s">
        <v>159</v>
      </c>
      <c r="D55" s="33">
        <v>54.7</v>
      </c>
      <c r="E55" s="34">
        <v>1993923</v>
      </c>
      <c r="F55" s="34">
        <f>E55/D55</f>
        <v>36451.974405850087</v>
      </c>
      <c r="G55" s="34">
        <v>122125</v>
      </c>
      <c r="H55" s="34">
        <f>G55/D55</f>
        <v>2232.6325411334551</v>
      </c>
      <c r="I55" s="34">
        <v>483588</v>
      </c>
      <c r="J55" s="34">
        <f>I55/D55</f>
        <v>8840.731261425959</v>
      </c>
      <c r="K55" s="34">
        <f>E55+G55+I55</f>
        <v>2599636</v>
      </c>
      <c r="L55" s="38">
        <f>K55/D55</f>
        <v>47525.338208409506</v>
      </c>
      <c r="M55" s="33">
        <v>55</v>
      </c>
      <c r="N55" s="34">
        <v>2017515</v>
      </c>
      <c r="O55" s="34">
        <f>N55/M55</f>
        <v>36682.090909090912</v>
      </c>
      <c r="P55" s="34">
        <v>128545</v>
      </c>
      <c r="Q55" s="34">
        <f>P55/M55</f>
        <v>2337.181818181818</v>
      </c>
      <c r="R55" s="34">
        <v>477629</v>
      </c>
      <c r="S55" s="34">
        <f>R55/M55</f>
        <v>8684.1636363636371</v>
      </c>
      <c r="T55" s="34">
        <f>N55+P55+R55</f>
        <v>2623689</v>
      </c>
      <c r="U55" s="38">
        <f>T55/M55</f>
        <v>47703.436363636363</v>
      </c>
      <c r="V55" s="40">
        <f>(U55-L55)/L55</f>
        <v>3.7474358298273548E-3</v>
      </c>
    </row>
    <row r="56" spans="1:22" ht="12" customHeight="1" x14ac:dyDescent="0.25">
      <c r="A56" s="30" t="s">
        <v>160</v>
      </c>
      <c r="B56" s="31" t="s">
        <v>158</v>
      </c>
      <c r="C56" s="37" t="s">
        <v>161</v>
      </c>
      <c r="D56" s="33">
        <v>83.5</v>
      </c>
      <c r="E56" s="34">
        <v>4184458</v>
      </c>
      <c r="F56" s="34">
        <f>E56/D56</f>
        <v>50113.269461077842</v>
      </c>
      <c r="G56" s="34">
        <v>141743</v>
      </c>
      <c r="H56" s="34">
        <f>G56/D56</f>
        <v>1697.5209580838323</v>
      </c>
      <c r="I56" s="34">
        <v>344964</v>
      </c>
      <c r="J56" s="34">
        <f>I56/D56</f>
        <v>4131.3053892215567</v>
      </c>
      <c r="K56" s="34">
        <f>E56+G56+I56</f>
        <v>4671165</v>
      </c>
      <c r="L56" s="38">
        <f>K56/D56</f>
        <v>55942.09580838323</v>
      </c>
      <c r="M56" s="33">
        <v>83</v>
      </c>
      <c r="N56" s="34">
        <v>4214485</v>
      </c>
      <c r="O56" s="34">
        <f>N56/M56</f>
        <v>50776.927710843374</v>
      </c>
      <c r="P56" s="34">
        <v>154744</v>
      </c>
      <c r="Q56" s="34">
        <f>P56/M56</f>
        <v>1864.3855421686746</v>
      </c>
      <c r="R56" s="34">
        <v>332849</v>
      </c>
      <c r="S56" s="34">
        <f>R56/M56</f>
        <v>4010.2289156626507</v>
      </c>
      <c r="T56" s="34">
        <f>N56+P56+R56</f>
        <v>4702078</v>
      </c>
      <c r="U56" s="38">
        <f>T56/M56</f>
        <v>56651.542168674699</v>
      </c>
      <c r="V56" s="40">
        <f>(U56-L56)/L56</f>
        <v>1.2681798027759176E-2</v>
      </c>
    </row>
    <row r="57" spans="1:22" ht="12" customHeight="1" x14ac:dyDescent="0.25">
      <c r="A57" s="30" t="s">
        <v>162</v>
      </c>
      <c r="B57" s="31" t="s">
        <v>158</v>
      </c>
      <c r="C57" s="37" t="s">
        <v>163</v>
      </c>
      <c r="D57" s="33">
        <v>23.6</v>
      </c>
      <c r="E57" s="34">
        <v>842750</v>
      </c>
      <c r="F57" s="34">
        <f>E57/D57</f>
        <v>35709.745762711864</v>
      </c>
      <c r="G57" s="34">
        <v>101286</v>
      </c>
      <c r="H57" s="34">
        <f>G57/D57</f>
        <v>4291.7796610169489</v>
      </c>
      <c r="I57" s="34">
        <v>120000</v>
      </c>
      <c r="J57" s="34">
        <f>I57/D57</f>
        <v>5084.7457627118638</v>
      </c>
      <c r="K57" s="34">
        <f>E57+G57+I57</f>
        <v>1064036</v>
      </c>
      <c r="L57" s="38">
        <f>K57/D57</f>
        <v>45086.271186440674</v>
      </c>
      <c r="M57" s="33">
        <v>23.6</v>
      </c>
      <c r="N57" s="34">
        <v>851000</v>
      </c>
      <c r="O57" s="34">
        <f>N57/M57</f>
        <v>36059.322033898301</v>
      </c>
      <c r="P57" s="34">
        <v>102096</v>
      </c>
      <c r="Q57" s="34">
        <f>P57/M57</f>
        <v>4326.1016949152536</v>
      </c>
      <c r="R57" s="34">
        <v>105000</v>
      </c>
      <c r="S57" s="34">
        <f>R57/M57</f>
        <v>4449.1525423728808</v>
      </c>
      <c r="T57" s="34">
        <f>N57+P57+R57</f>
        <v>1058096</v>
      </c>
      <c r="U57" s="38">
        <f>T57/M57</f>
        <v>44834.576271186437</v>
      </c>
      <c r="V57" s="40">
        <f>(U57-L57)/L57</f>
        <v>-5.5825178847332072E-3</v>
      </c>
    </row>
    <row r="58" spans="1:22" ht="12" customHeight="1" x14ac:dyDescent="0.25">
      <c r="A58" s="30" t="s">
        <v>164</v>
      </c>
      <c r="B58" s="31" t="s">
        <v>165</v>
      </c>
      <c r="C58" s="37" t="s">
        <v>166</v>
      </c>
      <c r="D58" s="33">
        <v>42</v>
      </c>
      <c r="E58" s="34">
        <v>1916482</v>
      </c>
      <c r="F58" s="34">
        <f>E58/D58</f>
        <v>45630.523809523809</v>
      </c>
      <c r="G58" s="34">
        <v>76329</v>
      </c>
      <c r="H58" s="34">
        <f>G58/D58</f>
        <v>1817.3571428571429</v>
      </c>
      <c r="I58" s="34">
        <v>262077</v>
      </c>
      <c r="J58" s="34">
        <f>I58/D58</f>
        <v>6239.9285714285716</v>
      </c>
      <c r="K58" s="34">
        <f>E58+G58+I58</f>
        <v>2254888</v>
      </c>
      <c r="L58" s="38">
        <f>K58/D58</f>
        <v>53687.809523809527</v>
      </c>
      <c r="M58" s="33">
        <v>43</v>
      </c>
      <c r="N58" s="34">
        <v>1839200</v>
      </c>
      <c r="O58" s="34">
        <f>N58/M58</f>
        <v>42772.093023255817</v>
      </c>
      <c r="P58" s="34">
        <v>105402</v>
      </c>
      <c r="Q58" s="34">
        <f>P58/M58</f>
        <v>2451.2093023255816</v>
      </c>
      <c r="R58" s="34">
        <v>284435</v>
      </c>
      <c r="S58" s="34">
        <f>R58/M58</f>
        <v>6614.7674418604647</v>
      </c>
      <c r="T58" s="34">
        <f>N58+P58+R58</f>
        <v>2229037</v>
      </c>
      <c r="U58" s="38">
        <f>T58/M58</f>
        <v>51838.069767441862</v>
      </c>
      <c r="V58" s="40">
        <f>(U58-L58)/L58</f>
        <v>-3.4453626861929237E-2</v>
      </c>
    </row>
    <row r="59" spans="1:22" ht="12" customHeight="1" x14ac:dyDescent="0.25">
      <c r="A59" s="30" t="s">
        <v>167</v>
      </c>
      <c r="B59" s="31" t="s">
        <v>165</v>
      </c>
      <c r="C59" s="37" t="s">
        <v>168</v>
      </c>
      <c r="D59" s="33">
        <v>57.3</v>
      </c>
      <c r="E59" s="34">
        <v>2329604</v>
      </c>
      <c r="F59" s="34">
        <f>E59/D59</f>
        <v>40656.265270506112</v>
      </c>
      <c r="G59" s="34">
        <v>84320</v>
      </c>
      <c r="H59" s="34">
        <f>G59/D59</f>
        <v>1471.5532286212915</v>
      </c>
      <c r="I59" s="34">
        <v>250800</v>
      </c>
      <c r="J59" s="34">
        <f>I59/D59</f>
        <v>4376.9633507853405</v>
      </c>
      <c r="K59" s="34">
        <f>E59+G59+I59</f>
        <v>2664724</v>
      </c>
      <c r="L59" s="38">
        <f>K59/D59</f>
        <v>46504.781849912739</v>
      </c>
      <c r="M59" s="33">
        <v>55.4</v>
      </c>
      <c r="N59" s="34">
        <v>2297827</v>
      </c>
      <c r="O59" s="34">
        <f>N59/M59</f>
        <v>41477.021660649822</v>
      </c>
      <c r="P59" s="34">
        <v>91776</v>
      </c>
      <c r="Q59" s="34">
        <f>P59/M59</f>
        <v>1656.606498194946</v>
      </c>
      <c r="R59" s="34">
        <v>239868</v>
      </c>
      <c r="S59" s="34">
        <f>R59/M59</f>
        <v>4329.7472924187723</v>
      </c>
      <c r="T59" s="34">
        <f>N59+P59+R59</f>
        <v>2629471</v>
      </c>
      <c r="U59" s="38">
        <f>T59/M59</f>
        <v>47463.375451263542</v>
      </c>
      <c r="V59" s="40">
        <f>(U59-L59)/L59</f>
        <v>2.0612796431225537E-2</v>
      </c>
    </row>
    <row r="60" spans="1:22" ht="12" customHeight="1" x14ac:dyDescent="0.25">
      <c r="A60" s="30" t="s">
        <v>169</v>
      </c>
      <c r="B60" s="31" t="s">
        <v>165</v>
      </c>
      <c r="C60" s="37" t="s">
        <v>170</v>
      </c>
      <c r="D60" s="33">
        <v>71</v>
      </c>
      <c r="E60" s="34">
        <v>3332675</v>
      </c>
      <c r="F60" s="34">
        <f>E60/D60</f>
        <v>46939.084507042251</v>
      </c>
      <c r="G60" s="34">
        <v>186351</v>
      </c>
      <c r="H60" s="34">
        <f>G60/D60</f>
        <v>2624.6619718309857</v>
      </c>
      <c r="I60" s="34">
        <v>357180</v>
      </c>
      <c r="J60" s="34">
        <f>I60/D60</f>
        <v>5030.7042253521131</v>
      </c>
      <c r="K60" s="34">
        <f>E60+G60+I60</f>
        <v>3876206</v>
      </c>
      <c r="L60" s="38">
        <f>K60/D60</f>
        <v>54594.450704225354</v>
      </c>
      <c r="M60" s="33">
        <v>71</v>
      </c>
      <c r="N60" s="34">
        <v>3436740</v>
      </c>
      <c r="O60" s="34">
        <f>N60/M60</f>
        <v>48404.788732394365</v>
      </c>
      <c r="P60" s="34">
        <v>182251</v>
      </c>
      <c r="Q60" s="34">
        <f>P60/M60</f>
        <v>2566.9154929577467</v>
      </c>
      <c r="R60" s="34">
        <v>401566</v>
      </c>
      <c r="S60" s="34">
        <f>R60/M60</f>
        <v>5655.859154929577</v>
      </c>
      <c r="T60" s="34">
        <f>N60+P60+R60</f>
        <v>4020557</v>
      </c>
      <c r="U60" s="38">
        <f>T60/M60</f>
        <v>56627.563380281688</v>
      </c>
      <c r="V60" s="40">
        <f>(U60-L60)/L60</f>
        <v>3.7240280831307669E-2</v>
      </c>
    </row>
    <row r="61" spans="1:22" ht="12" customHeight="1" x14ac:dyDescent="0.25">
      <c r="A61" s="30" t="s">
        <v>171</v>
      </c>
      <c r="B61" s="31" t="s">
        <v>165</v>
      </c>
      <c r="C61" s="37" t="s">
        <v>172</v>
      </c>
      <c r="D61" s="33">
        <v>67.2</v>
      </c>
      <c r="E61" s="34">
        <v>3216449</v>
      </c>
      <c r="F61" s="34">
        <f>E61/D61</f>
        <v>47863.824404761901</v>
      </c>
      <c r="G61" s="34">
        <v>192776</v>
      </c>
      <c r="H61" s="34">
        <f>G61/D61</f>
        <v>2868.6904761904761</v>
      </c>
      <c r="I61" s="34">
        <v>321600</v>
      </c>
      <c r="J61" s="34">
        <f>I61/D61</f>
        <v>4785.7142857142853</v>
      </c>
      <c r="K61" s="34">
        <f>E61+G61+I61</f>
        <v>3730825</v>
      </c>
      <c r="L61" s="38">
        <f>K61/D61</f>
        <v>55518.229166666664</v>
      </c>
      <c r="M61" s="33">
        <v>66.599999999999994</v>
      </c>
      <c r="N61" s="34">
        <v>3162246</v>
      </c>
      <c r="O61" s="34">
        <f>N61/M61</f>
        <v>47481.171171171176</v>
      </c>
      <c r="P61" s="34">
        <v>210403</v>
      </c>
      <c r="Q61" s="34">
        <f>P61/M61</f>
        <v>3159.2042042042044</v>
      </c>
      <c r="R61" s="34">
        <v>319200</v>
      </c>
      <c r="S61" s="34">
        <f>R61/M61</f>
        <v>4792.7927927927931</v>
      </c>
      <c r="T61" s="34">
        <f>N61+P61+R61</f>
        <v>3691849</v>
      </c>
      <c r="U61" s="38">
        <f>T61/M61</f>
        <v>55433.168168168173</v>
      </c>
      <c r="V61" s="40">
        <f>(U61-L61)/L61</f>
        <v>-1.5321273710502668E-3</v>
      </c>
    </row>
    <row r="62" spans="1:22" ht="12" customHeight="1" x14ac:dyDescent="0.25">
      <c r="A62" s="30" t="s">
        <v>173</v>
      </c>
      <c r="B62" s="31" t="s">
        <v>165</v>
      </c>
      <c r="C62" s="37" t="s">
        <v>174</v>
      </c>
      <c r="D62" s="33">
        <v>210</v>
      </c>
      <c r="E62" s="34">
        <v>10237606</v>
      </c>
      <c r="F62" s="34">
        <f>E62/D62</f>
        <v>48750.504761904762</v>
      </c>
      <c r="G62" s="34">
        <v>230652</v>
      </c>
      <c r="H62" s="34">
        <f>G62/D62</f>
        <v>1098.3428571428572</v>
      </c>
      <c r="I62" s="34">
        <v>1055304</v>
      </c>
      <c r="J62" s="34">
        <f>I62/D62</f>
        <v>5025.2571428571428</v>
      </c>
      <c r="K62" s="34">
        <f>E62+G62+I62</f>
        <v>11523562</v>
      </c>
      <c r="L62" s="38">
        <f>K62/D62</f>
        <v>54874.10476190476</v>
      </c>
      <c r="M62" s="33">
        <v>209</v>
      </c>
      <c r="N62" s="34">
        <v>10115563</v>
      </c>
      <c r="O62" s="34">
        <f>N62/M62</f>
        <v>48399.822966507178</v>
      </c>
      <c r="P62" s="34">
        <v>263941</v>
      </c>
      <c r="Q62" s="34">
        <f>P62/M62</f>
        <v>1262.8755980861245</v>
      </c>
      <c r="R62" s="34">
        <v>1121604</v>
      </c>
      <c r="S62" s="34">
        <f>R62/M62</f>
        <v>5366.5263157894733</v>
      </c>
      <c r="T62" s="34">
        <f>N62+P62+R62</f>
        <v>11501108</v>
      </c>
      <c r="U62" s="38">
        <f>T62/M62</f>
        <v>55029.224880382775</v>
      </c>
      <c r="V62" s="40">
        <f>(U62-L62)/L62</f>
        <v>2.8268364313380795E-3</v>
      </c>
    </row>
    <row r="63" spans="1:22" ht="12" customHeight="1" x14ac:dyDescent="0.25">
      <c r="A63" s="30" t="s">
        <v>175</v>
      </c>
      <c r="B63" s="31" t="s">
        <v>176</v>
      </c>
      <c r="C63" s="37" t="s">
        <v>177</v>
      </c>
      <c r="D63" s="33">
        <v>41.3</v>
      </c>
      <c r="E63" s="34">
        <v>1724913</v>
      </c>
      <c r="F63" s="34">
        <f>E63/D63</f>
        <v>41765.447941888626</v>
      </c>
      <c r="G63" s="34">
        <v>72935</v>
      </c>
      <c r="H63" s="34">
        <f>G63/D63</f>
        <v>1765.9806295399517</v>
      </c>
      <c r="I63" s="34">
        <v>213350</v>
      </c>
      <c r="J63" s="34">
        <f>I63/D63</f>
        <v>5165.8595641646489</v>
      </c>
      <c r="K63" s="34">
        <f>E63+G63+I63</f>
        <v>2011198</v>
      </c>
      <c r="L63" s="38">
        <f>K63/D63</f>
        <v>48697.288135593226</v>
      </c>
      <c r="M63" s="33">
        <v>42.3</v>
      </c>
      <c r="N63" s="34">
        <v>1751948</v>
      </c>
      <c r="O63" s="34">
        <f>N63/M63</f>
        <v>41417.210401891258</v>
      </c>
      <c r="P63" s="34">
        <v>73552</v>
      </c>
      <c r="Q63" s="34">
        <f>P63/M63</f>
        <v>1738.8179669030735</v>
      </c>
      <c r="R63" s="34">
        <v>219295</v>
      </c>
      <c r="S63" s="34">
        <f>R63/M63</f>
        <v>5184.2789598108748</v>
      </c>
      <c r="T63" s="34">
        <f>N63+P63+R63</f>
        <v>2044795</v>
      </c>
      <c r="U63" s="38">
        <f>T63/M63</f>
        <v>48340.307328605202</v>
      </c>
      <c r="V63" s="40">
        <f>(U63-L63)/L63</f>
        <v>-7.3306095812572291E-3</v>
      </c>
    </row>
    <row r="64" spans="1:22" ht="12" customHeight="1" x14ac:dyDescent="0.25">
      <c r="A64" s="30" t="s">
        <v>178</v>
      </c>
      <c r="B64" s="31" t="s">
        <v>176</v>
      </c>
      <c r="C64" s="37" t="s">
        <v>179</v>
      </c>
      <c r="D64" s="33">
        <v>47</v>
      </c>
      <c r="E64" s="34">
        <v>1858319</v>
      </c>
      <c r="F64" s="34">
        <f>E64/D64</f>
        <v>39538.702127659577</v>
      </c>
      <c r="G64" s="34">
        <v>115452</v>
      </c>
      <c r="H64" s="34">
        <f>G64/D64</f>
        <v>2456.4255319148938</v>
      </c>
      <c r="I64" s="34">
        <v>223890</v>
      </c>
      <c r="J64" s="34">
        <f>I64/D64</f>
        <v>4763.6170212765956</v>
      </c>
      <c r="K64" s="34">
        <f>E64+G64+I64</f>
        <v>2197661</v>
      </c>
      <c r="L64" s="38">
        <f>K64/D64</f>
        <v>46758.744680851065</v>
      </c>
      <c r="M64" s="33">
        <v>48</v>
      </c>
      <c r="N64" s="34">
        <v>1908097</v>
      </c>
      <c r="O64" s="34">
        <f>N64/M64</f>
        <v>39752.020833333336</v>
      </c>
      <c r="P64" s="34">
        <v>127352</v>
      </c>
      <c r="Q64" s="34">
        <f>P64/M64</f>
        <v>2653.1666666666665</v>
      </c>
      <c r="R64" s="34">
        <v>242950</v>
      </c>
      <c r="S64" s="34">
        <f>R64/M64</f>
        <v>5061.458333333333</v>
      </c>
      <c r="T64" s="34">
        <f>N64+P64+R64</f>
        <v>2278399</v>
      </c>
      <c r="U64" s="38">
        <f>T64/M64</f>
        <v>47466.645833333336</v>
      </c>
      <c r="V64" s="40">
        <f>(U64-L64)/L64</f>
        <v>1.5139438779077724E-2</v>
      </c>
    </row>
    <row r="65" spans="1:22" ht="12" customHeight="1" x14ac:dyDescent="0.25">
      <c r="A65" s="30" t="s">
        <v>180</v>
      </c>
      <c r="B65" s="31" t="s">
        <v>176</v>
      </c>
      <c r="C65" s="37" t="s">
        <v>181</v>
      </c>
      <c r="D65" s="33">
        <v>413.8</v>
      </c>
      <c r="E65" s="34">
        <v>18284548</v>
      </c>
      <c r="F65" s="34">
        <f>E65/D65</f>
        <v>44186.921217979696</v>
      </c>
      <c r="G65" s="34">
        <v>1002451</v>
      </c>
      <c r="H65" s="34">
        <f>G65/D65</f>
        <v>2422.5495408409861</v>
      </c>
      <c r="I65" s="34">
        <v>1972104</v>
      </c>
      <c r="J65" s="34">
        <f>I65/D65</f>
        <v>4765.8385693571772</v>
      </c>
      <c r="K65" s="34">
        <f>E65+G65+I65</f>
        <v>21259103</v>
      </c>
      <c r="L65" s="38">
        <f>K65/D65</f>
        <v>51375.309328177864</v>
      </c>
      <c r="M65" s="33">
        <v>415.3</v>
      </c>
      <c r="N65" s="34">
        <v>18630556</v>
      </c>
      <c r="O65" s="34">
        <f>N65/M65</f>
        <v>44860.476763785213</v>
      </c>
      <c r="P65" s="34">
        <v>1575545</v>
      </c>
      <c r="Q65" s="34">
        <f>P65/M65</f>
        <v>3793.7515049361905</v>
      </c>
      <c r="R65" s="34">
        <v>1962546</v>
      </c>
      <c r="S65" s="34">
        <f>R65/M65</f>
        <v>4725.6104021189503</v>
      </c>
      <c r="T65" s="34">
        <f>N65+P65+R65</f>
        <v>22168647</v>
      </c>
      <c r="U65" s="38">
        <f>T65/M65</f>
        <v>53379.838670840356</v>
      </c>
      <c r="V65" s="40">
        <f>(U65-L65)/L65</f>
        <v>3.9017367853843091E-2</v>
      </c>
    </row>
    <row r="66" spans="1:22" ht="12" customHeight="1" x14ac:dyDescent="0.25">
      <c r="A66" s="30" t="s">
        <v>182</v>
      </c>
      <c r="B66" s="31" t="s">
        <v>183</v>
      </c>
      <c r="C66" s="37" t="s">
        <v>184</v>
      </c>
      <c r="D66" s="33">
        <v>44</v>
      </c>
      <c r="E66" s="34">
        <v>1672547</v>
      </c>
      <c r="F66" s="34">
        <f>E66/D66</f>
        <v>38012.431818181816</v>
      </c>
      <c r="G66" s="34">
        <v>101050</v>
      </c>
      <c r="H66" s="34">
        <f>G66/D66</f>
        <v>2296.590909090909</v>
      </c>
      <c r="I66" s="34">
        <v>182994</v>
      </c>
      <c r="J66" s="34">
        <f>I66/D66</f>
        <v>4158.954545454545</v>
      </c>
      <c r="K66" s="34">
        <f>E66+G66+I66</f>
        <v>1956591</v>
      </c>
      <c r="L66" s="38">
        <f>K66/D66</f>
        <v>44467.977272727272</v>
      </c>
      <c r="M66" s="33">
        <v>45</v>
      </c>
      <c r="N66" s="34">
        <v>1666180</v>
      </c>
      <c r="O66" s="34">
        <f>N66/M66</f>
        <v>37026.222222222219</v>
      </c>
      <c r="P66" s="34">
        <v>101945</v>
      </c>
      <c r="Q66" s="34">
        <f>P66/M66</f>
        <v>2265.4444444444443</v>
      </c>
      <c r="R66" s="34">
        <v>184732</v>
      </c>
      <c r="S66" s="34">
        <f>R66/M66</f>
        <v>4105.1555555555551</v>
      </c>
      <c r="T66" s="34">
        <f>N66+P66+R66</f>
        <v>1952857</v>
      </c>
      <c r="U66" s="38">
        <f>T66/M66</f>
        <v>43396.822222222225</v>
      </c>
      <c r="V66" s="40">
        <f>(U66-L66)/L66</f>
        <v>-2.4088234190089847E-2</v>
      </c>
    </row>
    <row r="67" spans="1:22" ht="12" customHeight="1" x14ac:dyDescent="0.25">
      <c r="A67" s="30" t="s">
        <v>185</v>
      </c>
      <c r="B67" s="31" t="s">
        <v>183</v>
      </c>
      <c r="C67" s="37" t="s">
        <v>186</v>
      </c>
      <c r="D67" s="33">
        <v>24</v>
      </c>
      <c r="E67" s="34">
        <v>775000</v>
      </c>
      <c r="F67" s="34">
        <f>E67/D67</f>
        <v>32291.666666666668</v>
      </c>
      <c r="G67" s="34">
        <v>69247</v>
      </c>
      <c r="H67" s="34">
        <f>G67/D67</f>
        <v>2885.2916666666665</v>
      </c>
      <c r="I67" s="34">
        <v>91232</v>
      </c>
      <c r="J67" s="34">
        <f>I67/D67</f>
        <v>3801.3333333333335</v>
      </c>
      <c r="K67" s="34">
        <f>E67+G67+I67</f>
        <v>935479</v>
      </c>
      <c r="L67" s="38">
        <f>K67/D67</f>
        <v>38978.291666666664</v>
      </c>
      <c r="M67" s="33">
        <v>25</v>
      </c>
      <c r="N67" s="34">
        <v>797018</v>
      </c>
      <c r="O67" s="34">
        <f>N67/M67</f>
        <v>31880.720000000001</v>
      </c>
      <c r="P67" s="34">
        <v>67051</v>
      </c>
      <c r="Q67" s="34">
        <f>P67/M67</f>
        <v>2682.04</v>
      </c>
      <c r="R67" s="34">
        <v>83136</v>
      </c>
      <c r="S67" s="34">
        <f>R67/M67</f>
        <v>3325.44</v>
      </c>
      <c r="T67" s="34">
        <f>N67+P67+R67</f>
        <v>947205</v>
      </c>
      <c r="U67" s="38">
        <f>T67/M67</f>
        <v>37888.199999999997</v>
      </c>
      <c r="V67" s="40">
        <f>(U67-L67)/L67</f>
        <v>-2.7966635274549203E-2</v>
      </c>
    </row>
    <row r="68" spans="1:22" ht="12" customHeight="1" x14ac:dyDescent="0.25">
      <c r="A68" s="30" t="s">
        <v>187</v>
      </c>
      <c r="B68" s="31" t="s">
        <v>188</v>
      </c>
      <c r="C68" s="37" t="s">
        <v>189</v>
      </c>
      <c r="D68" s="33">
        <v>28.6</v>
      </c>
      <c r="E68" s="34">
        <v>1122096</v>
      </c>
      <c r="F68" s="34">
        <f>E68/D68</f>
        <v>39234.125874125872</v>
      </c>
      <c r="G68" s="34">
        <v>89772</v>
      </c>
      <c r="H68" s="34">
        <f>G68/D68</f>
        <v>3138.8811188811187</v>
      </c>
      <c r="I68" s="34">
        <v>284867</v>
      </c>
      <c r="J68" s="34">
        <f>I68/D68</f>
        <v>9960.3846153846152</v>
      </c>
      <c r="K68" s="34">
        <f>E68+G68+I68</f>
        <v>1496735</v>
      </c>
      <c r="L68" s="38">
        <f>K68/D68</f>
        <v>52333.391608391605</v>
      </c>
      <c r="M68" s="33">
        <v>28.6</v>
      </c>
      <c r="N68" s="34">
        <v>1098077</v>
      </c>
      <c r="O68" s="34">
        <f>N68/M68</f>
        <v>38394.3006993007</v>
      </c>
      <c r="P68" s="34">
        <v>84167</v>
      </c>
      <c r="Q68" s="34">
        <f>P68/M68</f>
        <v>2942.9020979020979</v>
      </c>
      <c r="R68" s="34">
        <v>267595</v>
      </c>
      <c r="S68" s="34">
        <f>R68/M68</f>
        <v>9356.4685314685303</v>
      </c>
      <c r="T68" s="34">
        <f>N68+P68+R68</f>
        <v>1449839</v>
      </c>
      <c r="U68" s="38">
        <f>T68/M68</f>
        <v>50693.671328671328</v>
      </c>
      <c r="V68" s="40">
        <f>(U68-L68)/L68</f>
        <v>-3.1332199754799568E-2</v>
      </c>
    </row>
    <row r="69" spans="1:22" ht="12" customHeight="1" x14ac:dyDescent="0.25">
      <c r="A69" s="30" t="s">
        <v>190</v>
      </c>
      <c r="B69" s="31" t="s">
        <v>188</v>
      </c>
      <c r="C69" s="37" t="s">
        <v>191</v>
      </c>
      <c r="D69" s="33">
        <v>107.3</v>
      </c>
      <c r="E69" s="34">
        <v>4284215</v>
      </c>
      <c r="F69" s="34">
        <f>E69/D69</f>
        <v>39927.446411929173</v>
      </c>
      <c r="G69" s="34">
        <v>179037</v>
      </c>
      <c r="H69" s="34">
        <f>G69/D69</f>
        <v>1668.5647716682199</v>
      </c>
      <c r="I69" s="34">
        <v>481833</v>
      </c>
      <c r="J69" s="34">
        <f>I69/D69</f>
        <v>4490.5219012115567</v>
      </c>
      <c r="K69" s="34">
        <f>E69+G69+I69</f>
        <v>4945085</v>
      </c>
      <c r="L69" s="38">
        <f>K69/D69</f>
        <v>46086.533084808951</v>
      </c>
      <c r="M69" s="33">
        <v>105.3</v>
      </c>
      <c r="N69" s="34">
        <v>4295660</v>
      </c>
      <c r="O69" s="34">
        <f>N69/M69</f>
        <v>40794.491927825264</v>
      </c>
      <c r="P69" s="34">
        <v>178282</v>
      </c>
      <c r="Q69" s="34">
        <f>P69/M69</f>
        <v>1693.0864197530864</v>
      </c>
      <c r="R69" s="34">
        <v>476369</v>
      </c>
      <c r="S69" s="34">
        <f>R69/M69</f>
        <v>4523.9221272554605</v>
      </c>
      <c r="T69" s="34">
        <f>N69+P69+R69</f>
        <v>4950311</v>
      </c>
      <c r="U69" s="38">
        <f>T69/M69</f>
        <v>47011.500474833811</v>
      </c>
      <c r="V69" s="40">
        <f>(U69-L69)/L69</f>
        <v>2.007023154296993E-2</v>
      </c>
    </row>
    <row r="70" spans="1:22" ht="12" customHeight="1" x14ac:dyDescent="0.25">
      <c r="A70" s="30" t="s">
        <v>192</v>
      </c>
      <c r="B70" s="31" t="s">
        <v>188</v>
      </c>
      <c r="C70" s="37" t="s">
        <v>193</v>
      </c>
      <c r="D70" s="33">
        <v>41.5</v>
      </c>
      <c r="E70" s="34">
        <v>1903575</v>
      </c>
      <c r="F70" s="34">
        <f>E70/D70</f>
        <v>45869.277108433736</v>
      </c>
      <c r="G70" s="34">
        <v>103375</v>
      </c>
      <c r="H70" s="34">
        <f>G70/D70</f>
        <v>2490.9638554216867</v>
      </c>
      <c r="I70" s="34">
        <v>184064</v>
      </c>
      <c r="J70" s="34">
        <f>I70/D70</f>
        <v>4435.2771084337346</v>
      </c>
      <c r="K70" s="34">
        <f>E70+G70+I70</f>
        <v>2191014</v>
      </c>
      <c r="L70" s="38">
        <f>K70/D70</f>
        <v>52795.51807228916</v>
      </c>
      <c r="M70" s="33">
        <v>41.5</v>
      </c>
      <c r="N70" s="34">
        <v>1877650</v>
      </c>
      <c r="O70" s="34">
        <f>N70/M70</f>
        <v>45244.578313253012</v>
      </c>
      <c r="P70" s="34">
        <v>99625</v>
      </c>
      <c r="Q70" s="34">
        <f>P70/M70</f>
        <v>2400.602409638554</v>
      </c>
      <c r="R70" s="34">
        <v>211500</v>
      </c>
      <c r="S70" s="34">
        <f>R70/M70</f>
        <v>5096.3855421686749</v>
      </c>
      <c r="T70" s="34">
        <f>N70+P70+R70</f>
        <v>2188775</v>
      </c>
      <c r="U70" s="38">
        <f>T70/M70</f>
        <v>52741.566265060239</v>
      </c>
      <c r="V70" s="40">
        <f>(U70-L70)/L70</f>
        <v>-1.0219012749349047E-3</v>
      </c>
    </row>
    <row r="71" spans="1:22" ht="12" customHeight="1" x14ac:dyDescent="0.25">
      <c r="A71" s="30" t="s">
        <v>194</v>
      </c>
      <c r="B71" s="31" t="s">
        <v>195</v>
      </c>
      <c r="C71" s="37" t="s">
        <v>196</v>
      </c>
      <c r="D71" s="33">
        <v>4116</v>
      </c>
      <c r="E71" s="34">
        <v>202102720</v>
      </c>
      <c r="F71" s="34">
        <f>E71/D71</f>
        <v>49101.729834791062</v>
      </c>
      <c r="G71" s="34">
        <v>9428108</v>
      </c>
      <c r="H71" s="34">
        <f>G71/D71</f>
        <v>2290.5996112730809</v>
      </c>
      <c r="I71" s="34">
        <v>30646946</v>
      </c>
      <c r="J71" s="34">
        <f>I71/D71</f>
        <v>7445.8080660835767</v>
      </c>
      <c r="K71" s="34">
        <f>E71+G71+I71</f>
        <v>242177774</v>
      </c>
      <c r="L71" s="38">
        <f>K71/D71</f>
        <v>58838.137512147718</v>
      </c>
      <c r="M71" s="33">
        <v>4183</v>
      </c>
      <c r="N71" s="34">
        <v>208549536</v>
      </c>
      <c r="O71" s="34">
        <f>N71/M71</f>
        <v>49856.451350705232</v>
      </c>
      <c r="P71" s="34">
        <v>9524710</v>
      </c>
      <c r="Q71" s="34">
        <f>P71/M71</f>
        <v>2277.004542194597</v>
      </c>
      <c r="R71" s="34">
        <v>31210976</v>
      </c>
      <c r="S71" s="34">
        <f>R71/M71</f>
        <v>7461.3856084150129</v>
      </c>
      <c r="T71" s="34">
        <f>N71+P71+R71</f>
        <v>249285222</v>
      </c>
      <c r="U71" s="38">
        <f>T71/M71</f>
        <v>59594.841501314848</v>
      </c>
      <c r="V71" s="40">
        <f>(U71-L71)/L71</f>
        <v>1.2860774000721916E-2</v>
      </c>
    </row>
    <row r="72" spans="1:22" ht="12" customHeight="1" x14ac:dyDescent="0.25">
      <c r="A72" s="30" t="s">
        <v>197</v>
      </c>
      <c r="B72" s="31" t="s">
        <v>195</v>
      </c>
      <c r="C72" s="37" t="s">
        <v>198</v>
      </c>
      <c r="D72" s="33">
        <v>515.6</v>
      </c>
      <c r="E72" s="34">
        <v>25842274</v>
      </c>
      <c r="F72" s="34">
        <f>E72/D72</f>
        <v>50120.77967416602</v>
      </c>
      <c r="G72" s="34">
        <v>602018</v>
      </c>
      <c r="H72" s="34">
        <f>G72/D72</f>
        <v>1167.6066718386346</v>
      </c>
      <c r="I72" s="34">
        <v>3820868</v>
      </c>
      <c r="J72" s="34">
        <f>I72/D72</f>
        <v>7410.5275407292474</v>
      </c>
      <c r="K72" s="34">
        <f>E72+G72+I72</f>
        <v>30265160</v>
      </c>
      <c r="L72" s="38">
        <f>K72/D72</f>
        <v>58698.913886733899</v>
      </c>
      <c r="M72" s="33">
        <v>516.70000000000005</v>
      </c>
      <c r="N72" s="34">
        <v>26242208</v>
      </c>
      <c r="O72" s="34">
        <f>N72/M72</f>
        <v>50788.093671376038</v>
      </c>
      <c r="P72" s="34">
        <v>594787</v>
      </c>
      <c r="Q72" s="34">
        <f>P72/M72</f>
        <v>1151.126378943294</v>
      </c>
      <c r="R72" s="34">
        <v>3855387</v>
      </c>
      <c r="S72" s="34">
        <f>R72/M72</f>
        <v>7461.5579640023216</v>
      </c>
      <c r="T72" s="34">
        <f>N72+P72+R72</f>
        <v>30692382</v>
      </c>
      <c r="U72" s="38">
        <f>T72/M72</f>
        <v>59400.778014321651</v>
      </c>
      <c r="V72" s="40">
        <f>(U72-L72)/L72</f>
        <v>1.1957020685971766E-2</v>
      </c>
    </row>
    <row r="73" spans="1:22" ht="12" customHeight="1" x14ac:dyDescent="0.25">
      <c r="A73" s="30" t="s">
        <v>199</v>
      </c>
      <c r="B73" s="31" t="s">
        <v>195</v>
      </c>
      <c r="C73" s="37" t="s">
        <v>200</v>
      </c>
      <c r="D73" s="33">
        <v>378</v>
      </c>
      <c r="E73" s="34">
        <v>18941452</v>
      </c>
      <c r="F73" s="34">
        <f>E73/D73</f>
        <v>50109.661375661373</v>
      </c>
      <c r="G73" s="34">
        <v>802302</v>
      </c>
      <c r="H73" s="34">
        <f>G73/D73</f>
        <v>2122.4920634920636</v>
      </c>
      <c r="I73" s="34">
        <v>1406690</v>
      </c>
      <c r="J73" s="34">
        <f>I73/D73</f>
        <v>3721.4021164021165</v>
      </c>
      <c r="K73" s="34">
        <f>E73+G73+I73</f>
        <v>21150444</v>
      </c>
      <c r="L73" s="38">
        <f>K73/D73</f>
        <v>55953.555555555555</v>
      </c>
      <c r="M73" s="33">
        <v>379</v>
      </c>
      <c r="N73" s="34">
        <v>18917086</v>
      </c>
      <c r="O73" s="34">
        <f>N73/M73</f>
        <v>49913.155672823217</v>
      </c>
      <c r="P73" s="34">
        <v>819241</v>
      </c>
      <c r="Q73" s="34">
        <f>P73/M73</f>
        <v>2161.5857519788919</v>
      </c>
      <c r="R73" s="34">
        <v>1437180</v>
      </c>
      <c r="S73" s="34">
        <f>R73/M73</f>
        <v>3792.0316622691294</v>
      </c>
      <c r="T73" s="34">
        <f>N73+P73+R73</f>
        <v>21173507</v>
      </c>
      <c r="U73" s="38">
        <f>T73/M73</f>
        <v>55866.77308707124</v>
      </c>
      <c r="V73" s="40">
        <f>(U73-L73)/L73</f>
        <v>-1.550973260281007E-3</v>
      </c>
    </row>
    <row r="74" spans="1:22" ht="12" customHeight="1" x14ac:dyDescent="0.25">
      <c r="A74" s="30" t="s">
        <v>201</v>
      </c>
      <c r="B74" s="31" t="s">
        <v>195</v>
      </c>
      <c r="C74" s="37" t="s">
        <v>202</v>
      </c>
      <c r="D74" s="33">
        <v>141.9</v>
      </c>
      <c r="E74" s="34">
        <v>6595193</v>
      </c>
      <c r="F74" s="34">
        <f>E74/D74</f>
        <v>46477.751937984496</v>
      </c>
      <c r="G74" s="34">
        <v>531570</v>
      </c>
      <c r="H74" s="34">
        <f>G74/D74</f>
        <v>3746.0887949260041</v>
      </c>
      <c r="I74" s="34">
        <v>516103</v>
      </c>
      <c r="J74" s="34">
        <f>I74/D74</f>
        <v>3637.0894996476391</v>
      </c>
      <c r="K74" s="34">
        <f>E74+G74+I74</f>
        <v>7642866</v>
      </c>
      <c r="L74" s="38">
        <f>K74/D74</f>
        <v>53860.930232558138</v>
      </c>
      <c r="M74" s="33">
        <v>143.4</v>
      </c>
      <c r="N74" s="34">
        <v>6527404</v>
      </c>
      <c r="O74" s="34">
        <f>N74/M74</f>
        <v>45518.85634588563</v>
      </c>
      <c r="P74" s="34">
        <v>475300</v>
      </c>
      <c r="Q74" s="34">
        <f>P74/M74</f>
        <v>3314.504881450488</v>
      </c>
      <c r="R74" s="34">
        <v>516051</v>
      </c>
      <c r="S74" s="34">
        <f>R74/M74</f>
        <v>3598.6820083682005</v>
      </c>
      <c r="T74" s="34">
        <f>N74+P74+R74</f>
        <v>7518755</v>
      </c>
      <c r="U74" s="38">
        <f>T74/M74</f>
        <v>52432.043235704325</v>
      </c>
      <c r="V74" s="40">
        <f>(U74-L74)/L74</f>
        <v>-2.6529192694671876E-2</v>
      </c>
    </row>
    <row r="75" spans="1:22" ht="12" customHeight="1" x14ac:dyDescent="0.25">
      <c r="A75" s="30" t="s">
        <v>203</v>
      </c>
      <c r="B75" s="31" t="s">
        <v>195</v>
      </c>
      <c r="C75" s="37" t="s">
        <v>204</v>
      </c>
      <c r="D75" s="33">
        <v>146.30000000000001</v>
      </c>
      <c r="E75" s="34">
        <v>6855209</v>
      </c>
      <c r="F75" s="34">
        <f>E75/D75</f>
        <v>46857.204374572793</v>
      </c>
      <c r="G75" s="34">
        <v>299685</v>
      </c>
      <c r="H75" s="34">
        <f>G75/D75</f>
        <v>2048.4278879015719</v>
      </c>
      <c r="I75" s="34">
        <v>170400</v>
      </c>
      <c r="J75" s="34">
        <f>I75/D75</f>
        <v>1164.7300068352699</v>
      </c>
      <c r="K75" s="34">
        <f>E75+G75+I75</f>
        <v>7325294</v>
      </c>
      <c r="L75" s="38">
        <f>K75/D75</f>
        <v>50070.362269309633</v>
      </c>
      <c r="M75" s="33">
        <v>146.9</v>
      </c>
      <c r="N75" s="34">
        <v>6814788</v>
      </c>
      <c r="O75" s="34">
        <f>N75/M75</f>
        <v>46390.660313138185</v>
      </c>
      <c r="P75" s="34">
        <v>288590</v>
      </c>
      <c r="Q75" s="34">
        <f>P75/M75</f>
        <v>1964.5336963921034</v>
      </c>
      <c r="R75" s="34">
        <v>180000</v>
      </c>
      <c r="S75" s="34">
        <f>R75/M75</f>
        <v>1225.3233492171544</v>
      </c>
      <c r="T75" s="34">
        <f>N75+P75+R75</f>
        <v>7283378</v>
      </c>
      <c r="U75" s="38">
        <f>T75/M75</f>
        <v>49580.517358747442</v>
      </c>
      <c r="V75" s="40">
        <f>(U75-L75)/L75</f>
        <v>-9.7831309453584505E-3</v>
      </c>
    </row>
    <row r="76" spans="1:22" ht="12" customHeight="1" x14ac:dyDescent="0.25">
      <c r="A76" s="30" t="s">
        <v>205</v>
      </c>
      <c r="B76" s="31" t="s">
        <v>195</v>
      </c>
      <c r="C76" s="37" t="s">
        <v>206</v>
      </c>
      <c r="D76" s="33">
        <v>79.3</v>
      </c>
      <c r="E76" s="34">
        <v>3442209</v>
      </c>
      <c r="F76" s="34">
        <f>E76/D76</f>
        <v>43407.427490542243</v>
      </c>
      <c r="G76" s="34">
        <v>132585</v>
      </c>
      <c r="H76" s="34">
        <f>G76/D76</f>
        <v>1671.9419924337958</v>
      </c>
      <c r="I76" s="34">
        <v>323195</v>
      </c>
      <c r="J76" s="34">
        <f>I76/D76</f>
        <v>4075.598991172762</v>
      </c>
      <c r="K76" s="34">
        <f>E76+G76+I76</f>
        <v>3897989</v>
      </c>
      <c r="L76" s="38">
        <f>K76/D76</f>
        <v>49154.968474148802</v>
      </c>
      <c r="M76" s="33">
        <v>79.3</v>
      </c>
      <c r="N76" s="34">
        <v>3486991</v>
      </c>
      <c r="O76" s="34">
        <f>N76/M76</f>
        <v>43972.143757881466</v>
      </c>
      <c r="P76" s="34">
        <v>134650</v>
      </c>
      <c r="Q76" s="34">
        <f>P76/M76</f>
        <v>1697.9823455233293</v>
      </c>
      <c r="R76" s="34">
        <v>323195</v>
      </c>
      <c r="S76" s="34">
        <f>R76/M76</f>
        <v>4075.598991172762</v>
      </c>
      <c r="T76" s="34">
        <f>N76+P76+R76</f>
        <v>3944836</v>
      </c>
      <c r="U76" s="38">
        <f>T76/M76</f>
        <v>49745.725094577552</v>
      </c>
      <c r="V76" s="40">
        <f>(U76-L76)/L76</f>
        <v>1.2018248383974381E-2</v>
      </c>
    </row>
    <row r="77" spans="1:22" ht="12" customHeight="1" x14ac:dyDescent="0.25">
      <c r="A77" s="30" t="s">
        <v>207</v>
      </c>
      <c r="B77" s="31" t="s">
        <v>195</v>
      </c>
      <c r="C77" s="37" t="s">
        <v>208</v>
      </c>
      <c r="D77" s="33">
        <v>350.3</v>
      </c>
      <c r="E77" s="34">
        <v>17109116</v>
      </c>
      <c r="F77" s="34">
        <f>E77/D77</f>
        <v>48841.324578932341</v>
      </c>
      <c r="G77" s="34">
        <v>894420</v>
      </c>
      <c r="H77" s="34">
        <f>G77/D77</f>
        <v>2553.2971738509846</v>
      </c>
      <c r="I77" s="34">
        <v>762200</v>
      </c>
      <c r="J77" s="34">
        <f>I77/D77</f>
        <v>2175.8492720525264</v>
      </c>
      <c r="K77" s="34">
        <f>E77+G77+I77</f>
        <v>18765736</v>
      </c>
      <c r="L77" s="38">
        <f>K77/D77</f>
        <v>53570.471024835853</v>
      </c>
      <c r="M77" s="33">
        <v>351.4</v>
      </c>
      <c r="N77" s="34">
        <v>17469000</v>
      </c>
      <c r="O77" s="34">
        <f>N77/M77</f>
        <v>49712.578258394991</v>
      </c>
      <c r="P77" s="34">
        <v>905000</v>
      </c>
      <c r="Q77" s="34">
        <f>P77/M77</f>
        <v>2575.4126351735913</v>
      </c>
      <c r="R77" s="34">
        <v>812700</v>
      </c>
      <c r="S77" s="34">
        <f>R77/M77</f>
        <v>2312.7490039840641</v>
      </c>
      <c r="T77" s="34">
        <f>N77+P77+R77</f>
        <v>19186700</v>
      </c>
      <c r="U77" s="38">
        <f>T77/M77</f>
        <v>54600.739897552652</v>
      </c>
      <c r="V77" s="40">
        <f>(U77-L77)/L77</f>
        <v>1.9232029381245404E-2</v>
      </c>
    </row>
    <row r="78" spans="1:22" ht="12" customHeight="1" x14ac:dyDescent="0.25">
      <c r="A78" s="30" t="s">
        <v>209</v>
      </c>
      <c r="B78" s="31" t="s">
        <v>195</v>
      </c>
      <c r="C78" s="37" t="s">
        <v>210</v>
      </c>
      <c r="D78" s="33">
        <v>400.8</v>
      </c>
      <c r="E78" s="34">
        <v>21208892</v>
      </c>
      <c r="F78" s="34">
        <f>E78/D78</f>
        <v>52916.397205588823</v>
      </c>
      <c r="G78" s="34">
        <v>1068441</v>
      </c>
      <c r="H78" s="34">
        <f>G78/D78</f>
        <v>2665.7709580838323</v>
      </c>
      <c r="I78" s="34">
        <v>543051</v>
      </c>
      <c r="J78" s="34">
        <f>I78/D78</f>
        <v>1354.9176646706587</v>
      </c>
      <c r="K78" s="34">
        <f>E78+G78+I78</f>
        <v>22820384</v>
      </c>
      <c r="L78" s="38">
        <f>K78/D78</f>
        <v>56937.085828343312</v>
      </c>
      <c r="M78" s="33">
        <v>401.4</v>
      </c>
      <c r="N78" s="34">
        <v>21154480</v>
      </c>
      <c r="O78" s="34">
        <f>N78/M78</f>
        <v>52701.743896362736</v>
      </c>
      <c r="P78" s="41">
        <v>1065874</v>
      </c>
      <c r="Q78" s="34">
        <f>P78/M78</f>
        <v>2655.3911310413555</v>
      </c>
      <c r="R78" s="41">
        <v>531552</v>
      </c>
      <c r="S78" s="34">
        <f>R78/M78</f>
        <v>1324.2451420029897</v>
      </c>
      <c r="T78" s="34">
        <f>N78+P78+R78</f>
        <v>22751906</v>
      </c>
      <c r="U78" s="38">
        <f>T78/M78</f>
        <v>56681.380169407079</v>
      </c>
      <c r="V78" s="40">
        <f>(U78-L78)/L78</f>
        <v>-4.4910211897241569E-3</v>
      </c>
    </row>
    <row r="79" spans="1:22" ht="12" customHeight="1" x14ac:dyDescent="0.25">
      <c r="A79" s="30" t="s">
        <v>211</v>
      </c>
      <c r="B79" s="31" t="s">
        <v>195</v>
      </c>
      <c r="C79" s="37" t="s">
        <v>212</v>
      </c>
      <c r="D79" s="33">
        <v>121</v>
      </c>
      <c r="E79" s="34">
        <v>5079794</v>
      </c>
      <c r="F79" s="34">
        <f>E79/D79</f>
        <v>41981.768595041322</v>
      </c>
      <c r="G79" s="34">
        <v>257760</v>
      </c>
      <c r="H79" s="34">
        <f>G79/D79</f>
        <v>2130.2479338842977</v>
      </c>
      <c r="I79" s="34">
        <v>254880</v>
      </c>
      <c r="J79" s="34">
        <f>I79/D79</f>
        <v>2106.4462809917354</v>
      </c>
      <c r="K79" s="34">
        <f>E79+G79+I79</f>
        <v>5592434</v>
      </c>
      <c r="L79" s="38">
        <f>K79/D79</f>
        <v>46218.462809917357</v>
      </c>
      <c r="M79" s="33">
        <v>123</v>
      </c>
      <c r="N79" s="34">
        <v>5126190</v>
      </c>
      <c r="O79" s="34">
        <f>N79/M79</f>
        <v>41676.341463414632</v>
      </c>
      <c r="P79" s="34">
        <v>241911</v>
      </c>
      <c r="Q79" s="34">
        <f>P79/M79</f>
        <v>1966.7560975609756</v>
      </c>
      <c r="R79" s="34">
        <v>242515</v>
      </c>
      <c r="S79" s="34">
        <f>R79/M79</f>
        <v>1971.6666666666667</v>
      </c>
      <c r="T79" s="34">
        <f>N79+P79+R79</f>
        <v>5610616</v>
      </c>
      <c r="U79" s="38">
        <f>T79/M79</f>
        <v>45614.764227642278</v>
      </c>
      <c r="V79" s="40">
        <f>(U79-L79)/L79</f>
        <v>-1.3061849000861629E-2</v>
      </c>
    </row>
    <row r="80" spans="1:22" ht="12" customHeight="1" x14ac:dyDescent="0.25">
      <c r="A80" s="30" t="s">
        <v>213</v>
      </c>
      <c r="B80" s="31" t="s">
        <v>195</v>
      </c>
      <c r="C80" s="37" t="s">
        <v>214</v>
      </c>
      <c r="D80" s="33">
        <v>60.3</v>
      </c>
      <c r="E80" s="34">
        <v>2621052</v>
      </c>
      <c r="F80" s="34">
        <f>E80/D80</f>
        <v>43466.86567164179</v>
      </c>
      <c r="G80" s="34">
        <v>185502</v>
      </c>
      <c r="H80" s="34">
        <f>G80/D80</f>
        <v>3076.3184079601992</v>
      </c>
      <c r="I80" s="34">
        <v>281490</v>
      </c>
      <c r="J80" s="34">
        <f>I80/D80</f>
        <v>4668.1592039800998</v>
      </c>
      <c r="K80" s="34">
        <f>E80+G80+I80</f>
        <v>3088044</v>
      </c>
      <c r="L80" s="38">
        <f>K80/D80</f>
        <v>51211.343283582093</v>
      </c>
      <c r="M80" s="33">
        <v>60.3</v>
      </c>
      <c r="N80" s="34">
        <v>2631600</v>
      </c>
      <c r="O80" s="34">
        <f>N80/M80</f>
        <v>43641.791044776124</v>
      </c>
      <c r="P80" s="34">
        <v>181973</v>
      </c>
      <c r="Q80" s="34">
        <f>P80/M80</f>
        <v>3017.794361525705</v>
      </c>
      <c r="R80" s="34">
        <v>317964</v>
      </c>
      <c r="S80" s="34">
        <f>R80/M80</f>
        <v>5273.0348258706472</v>
      </c>
      <c r="T80" s="34">
        <f>N80+P80+R80</f>
        <v>3131537</v>
      </c>
      <c r="U80" s="38">
        <f>T80/M80</f>
        <v>51932.62023217247</v>
      </c>
      <c r="V80" s="40">
        <f>(U80-L80)/L80</f>
        <v>1.4084320042071857E-2</v>
      </c>
    </row>
    <row r="81" spans="1:22" ht="12" customHeight="1" x14ac:dyDescent="0.25">
      <c r="A81" s="30" t="s">
        <v>215</v>
      </c>
      <c r="B81" s="31" t="s">
        <v>216</v>
      </c>
      <c r="C81" s="37" t="s">
        <v>217</v>
      </c>
      <c r="D81" s="33">
        <v>18</v>
      </c>
      <c r="E81" s="34">
        <v>767841</v>
      </c>
      <c r="F81" s="34">
        <f>E81/D81</f>
        <v>42657.833333333336</v>
      </c>
      <c r="G81" s="34">
        <v>49280</v>
      </c>
      <c r="H81" s="34">
        <f>G81/D81</f>
        <v>2737.7777777777778</v>
      </c>
      <c r="I81" s="34">
        <v>69961</v>
      </c>
      <c r="J81" s="34">
        <f>I81/D81</f>
        <v>3886.7222222222222</v>
      </c>
      <c r="K81" s="34">
        <f>E81+G81+I81</f>
        <v>887082</v>
      </c>
      <c r="L81" s="38">
        <f>K81/D81</f>
        <v>49282.333333333336</v>
      </c>
      <c r="M81" s="33">
        <v>17</v>
      </c>
      <c r="N81" s="34">
        <v>737000</v>
      </c>
      <c r="O81" s="34">
        <f>N81/M81</f>
        <v>43352.941176470587</v>
      </c>
      <c r="P81" s="34">
        <v>49280</v>
      </c>
      <c r="Q81" s="34">
        <f>P81/M81</f>
        <v>2898.8235294117649</v>
      </c>
      <c r="R81" s="34">
        <v>82554</v>
      </c>
      <c r="S81" s="34">
        <f>R81/M81</f>
        <v>4856.1176470588234</v>
      </c>
      <c r="T81" s="34">
        <f>N81+P81+R81</f>
        <v>868834</v>
      </c>
      <c r="U81" s="38">
        <f>T81/M81</f>
        <v>51107.882352941175</v>
      </c>
      <c r="V81" s="40">
        <f>(U81-L81)/L81</f>
        <v>3.7042666126627641E-2</v>
      </c>
    </row>
    <row r="82" spans="1:22" ht="12" customHeight="1" x14ac:dyDescent="0.25">
      <c r="A82" s="30" t="s">
        <v>218</v>
      </c>
      <c r="B82" s="31" t="s">
        <v>216</v>
      </c>
      <c r="C82" s="37" t="s">
        <v>219</v>
      </c>
      <c r="D82" s="33">
        <v>33.5</v>
      </c>
      <c r="E82" s="34">
        <v>1298105</v>
      </c>
      <c r="F82" s="34">
        <f>E82/D82</f>
        <v>38749.40298507463</v>
      </c>
      <c r="G82" s="34">
        <v>77499</v>
      </c>
      <c r="H82" s="34">
        <f>G82/D82</f>
        <v>2313.4029850746269</v>
      </c>
      <c r="I82" s="34">
        <v>131200</v>
      </c>
      <c r="J82" s="34">
        <f>I82/D82</f>
        <v>3916.4179104477612</v>
      </c>
      <c r="K82" s="34">
        <f>E82+G82+I82</f>
        <v>1506804</v>
      </c>
      <c r="L82" s="38">
        <f>K82/D82</f>
        <v>44979.223880597012</v>
      </c>
      <c r="M82" s="33">
        <v>33</v>
      </c>
      <c r="N82" s="34">
        <v>1334334</v>
      </c>
      <c r="O82" s="34">
        <f>N82/M82</f>
        <v>40434.36363636364</v>
      </c>
      <c r="P82" s="34">
        <v>70763</v>
      </c>
      <c r="Q82" s="34">
        <f>P82/M82</f>
        <v>2144.3333333333335</v>
      </c>
      <c r="R82" s="34">
        <v>150816</v>
      </c>
      <c r="S82" s="34">
        <f>R82/M82</f>
        <v>4570.181818181818</v>
      </c>
      <c r="T82" s="34">
        <f>N82+P82+R82</f>
        <v>1555913</v>
      </c>
      <c r="U82" s="38">
        <f>T82/M82</f>
        <v>47148.878787878784</v>
      </c>
      <c r="V82" s="40">
        <f>(U82-L82)/L82</f>
        <v>4.8236824028831476E-2</v>
      </c>
    </row>
    <row r="83" spans="1:22" ht="12" customHeight="1" x14ac:dyDescent="0.25">
      <c r="A83" s="30" t="s">
        <v>220</v>
      </c>
      <c r="B83" s="31" t="s">
        <v>216</v>
      </c>
      <c r="C83" s="37" t="s">
        <v>221</v>
      </c>
      <c r="D83" s="33">
        <v>24.5</v>
      </c>
      <c r="E83" s="34">
        <v>943364</v>
      </c>
      <c r="F83" s="34">
        <f>E83/D83</f>
        <v>38504.65306122449</v>
      </c>
      <c r="G83" s="34">
        <v>55477</v>
      </c>
      <c r="H83" s="34">
        <f>G83/D83</f>
        <v>2264.3673469387754</v>
      </c>
      <c r="I83" s="34">
        <v>211364</v>
      </c>
      <c r="J83" s="34">
        <f>I83/D83</f>
        <v>8627.1020408163258</v>
      </c>
      <c r="K83" s="34">
        <f>E83+G83+I83</f>
        <v>1210205</v>
      </c>
      <c r="L83" s="38">
        <f>K83/D83</f>
        <v>49396.122448979593</v>
      </c>
      <c r="M83" s="33">
        <v>23.5</v>
      </c>
      <c r="N83" s="34">
        <v>899781</v>
      </c>
      <c r="O83" s="34">
        <f>N83/M83</f>
        <v>38288.553191489358</v>
      </c>
      <c r="P83" s="34">
        <v>46526</v>
      </c>
      <c r="Q83" s="34">
        <f>P83/M83</f>
        <v>1979.8297872340424</v>
      </c>
      <c r="R83" s="34">
        <v>224076</v>
      </c>
      <c r="S83" s="34">
        <f>R83/M83</f>
        <v>9535.1489361702133</v>
      </c>
      <c r="T83" s="34">
        <f>N83+P83+R83</f>
        <v>1170383</v>
      </c>
      <c r="U83" s="38">
        <f>T83/M83</f>
        <v>49803.531914893618</v>
      </c>
      <c r="V83" s="40">
        <f>(U83-L83)/L83</f>
        <v>8.2478025746824737E-3</v>
      </c>
    </row>
    <row r="84" spans="1:22" ht="12" customHeight="1" x14ac:dyDescent="0.25">
      <c r="A84" s="30" t="s">
        <v>222</v>
      </c>
      <c r="B84" s="31" t="s">
        <v>223</v>
      </c>
      <c r="C84" s="37" t="s">
        <v>224</v>
      </c>
      <c r="D84" s="33">
        <v>31.5</v>
      </c>
      <c r="E84" s="34">
        <v>1218902</v>
      </c>
      <c r="F84" s="34">
        <f>E84/D84</f>
        <v>38695.30158730159</v>
      </c>
      <c r="G84" s="34">
        <v>46858</v>
      </c>
      <c r="H84" s="34">
        <f>G84/D84</f>
        <v>1487.5555555555557</v>
      </c>
      <c r="I84" s="34">
        <v>295699</v>
      </c>
      <c r="J84" s="34">
        <f>I84/D84</f>
        <v>9387.269841269841</v>
      </c>
      <c r="K84" s="34">
        <f>E84+G84+I84</f>
        <v>1561459</v>
      </c>
      <c r="L84" s="38">
        <f>K84/D84</f>
        <v>49570.126984126982</v>
      </c>
      <c r="M84" s="33">
        <v>31.5</v>
      </c>
      <c r="N84" s="34">
        <v>1270563</v>
      </c>
      <c r="O84" s="34">
        <f>N84/M84</f>
        <v>40335.333333333336</v>
      </c>
      <c r="P84" s="34">
        <v>47797</v>
      </c>
      <c r="Q84" s="34">
        <f>P84/M84</f>
        <v>1517.3650793650793</v>
      </c>
      <c r="R84" s="34">
        <v>315818</v>
      </c>
      <c r="S84" s="34">
        <f>R84/M84</f>
        <v>10025.968253968254</v>
      </c>
      <c r="T84" s="34">
        <f>N84+P84+R84</f>
        <v>1634178</v>
      </c>
      <c r="U84" s="38">
        <f>T84/M84</f>
        <v>51878.666666666664</v>
      </c>
      <c r="V84" s="40">
        <f>(U84-L84)/L84</f>
        <v>4.6571187588018634E-2</v>
      </c>
    </row>
    <row r="85" spans="1:22" ht="12" customHeight="1" x14ac:dyDescent="0.25">
      <c r="A85" s="30" t="s">
        <v>225</v>
      </c>
      <c r="B85" s="31" t="s">
        <v>223</v>
      </c>
      <c r="C85" s="37" t="s">
        <v>226</v>
      </c>
      <c r="D85" s="33">
        <v>99.1</v>
      </c>
      <c r="E85" s="34">
        <v>4255336</v>
      </c>
      <c r="F85" s="34">
        <f>E85/D85</f>
        <v>42939.818365287589</v>
      </c>
      <c r="G85" s="34">
        <v>185062</v>
      </c>
      <c r="H85" s="34">
        <f>G85/D85</f>
        <v>1867.4268415741676</v>
      </c>
      <c r="I85" s="34">
        <v>321084</v>
      </c>
      <c r="J85" s="34">
        <f>I85/D85</f>
        <v>3240</v>
      </c>
      <c r="K85" s="34">
        <f>E85+G85+I85</f>
        <v>4761482</v>
      </c>
      <c r="L85" s="38">
        <f>K85/D85</f>
        <v>48047.245206861757</v>
      </c>
      <c r="M85" s="33">
        <v>100.6</v>
      </c>
      <c r="N85" s="34">
        <v>4311955</v>
      </c>
      <c r="O85" s="34">
        <f>N85/M85</f>
        <v>42862.375745526842</v>
      </c>
      <c r="P85" s="34">
        <v>184515</v>
      </c>
      <c r="Q85" s="34">
        <f>P85/M85</f>
        <v>1834.1451292246522</v>
      </c>
      <c r="R85" s="34">
        <v>356124</v>
      </c>
      <c r="S85" s="34">
        <f>R85/M85</f>
        <v>3540</v>
      </c>
      <c r="T85" s="34">
        <f>N85+P85+R85</f>
        <v>4852594</v>
      </c>
      <c r="U85" s="38">
        <f>T85/M85</f>
        <v>48236.520874751492</v>
      </c>
      <c r="V85" s="40">
        <f>(U85-L85)/L85</f>
        <v>3.9393656613366862E-3</v>
      </c>
    </row>
    <row r="86" spans="1:22" ht="12" customHeight="1" x14ac:dyDescent="0.25">
      <c r="A86" s="30" t="s">
        <v>227</v>
      </c>
      <c r="B86" s="31" t="s">
        <v>228</v>
      </c>
      <c r="C86" s="37" t="s">
        <v>229</v>
      </c>
      <c r="D86" s="33">
        <v>39</v>
      </c>
      <c r="E86" s="34">
        <v>1617001</v>
      </c>
      <c r="F86" s="34">
        <f>E86/D86</f>
        <v>41461.564102564102</v>
      </c>
      <c r="G86" s="34">
        <v>147165</v>
      </c>
      <c r="H86" s="34">
        <f>G86/D86</f>
        <v>3773.4615384615386</v>
      </c>
      <c r="I86" s="34">
        <v>175729</v>
      </c>
      <c r="J86" s="34">
        <f>I86/D86</f>
        <v>4505.8717948717949</v>
      </c>
      <c r="K86" s="34">
        <f>E86+G86+I86</f>
        <v>1939895</v>
      </c>
      <c r="L86" s="38">
        <f>K86/D86</f>
        <v>49740.897435897437</v>
      </c>
      <c r="M86" s="33">
        <v>39</v>
      </c>
      <c r="N86" s="34">
        <v>1642452</v>
      </c>
      <c r="O86" s="34">
        <f>N86/M86</f>
        <v>42114.153846153844</v>
      </c>
      <c r="P86" s="34">
        <v>152000</v>
      </c>
      <c r="Q86" s="34">
        <f>P86/M86</f>
        <v>3897.4358974358975</v>
      </c>
      <c r="R86" s="34">
        <v>178119</v>
      </c>
      <c r="S86" s="34">
        <f>R86/M86</f>
        <v>4567.1538461538457</v>
      </c>
      <c r="T86" s="34">
        <f>N86+P86+R86</f>
        <v>1972571</v>
      </c>
      <c r="U86" s="38">
        <f>T86/M86</f>
        <v>50578.743589743586</v>
      </c>
      <c r="V86" s="40">
        <f>(U86-L86)/L86</f>
        <v>1.6844210640266512E-2</v>
      </c>
    </row>
    <row r="87" spans="1:22" ht="12" customHeight="1" x14ac:dyDescent="0.25">
      <c r="A87" s="30" t="s">
        <v>230</v>
      </c>
      <c r="B87" s="31" t="s">
        <v>228</v>
      </c>
      <c r="C87" s="37" t="s">
        <v>231</v>
      </c>
      <c r="D87" s="33">
        <v>14</v>
      </c>
      <c r="E87" s="34">
        <v>450953</v>
      </c>
      <c r="F87" s="34">
        <f>E87/D87</f>
        <v>32210.928571428572</v>
      </c>
      <c r="G87" s="34">
        <v>49016</v>
      </c>
      <c r="H87" s="34">
        <f>G87/D87</f>
        <v>3501.1428571428573</v>
      </c>
      <c r="I87" s="34">
        <v>106180</v>
      </c>
      <c r="J87" s="34">
        <f>I87/D87</f>
        <v>7584.2857142857147</v>
      </c>
      <c r="K87" s="34">
        <f>E87+G87+I87</f>
        <v>606149</v>
      </c>
      <c r="L87" s="38">
        <f>K87/D87</f>
        <v>43296.357142857145</v>
      </c>
      <c r="M87" s="33">
        <v>14</v>
      </c>
      <c r="N87" s="34">
        <v>444009</v>
      </c>
      <c r="O87" s="34">
        <f>N87/M87</f>
        <v>31714.928571428572</v>
      </c>
      <c r="P87" s="34">
        <v>53936</v>
      </c>
      <c r="Q87" s="34">
        <f>P87/M87</f>
        <v>3852.5714285714284</v>
      </c>
      <c r="R87" s="34">
        <v>110000</v>
      </c>
      <c r="S87" s="34">
        <f>R87/M87</f>
        <v>7857.1428571428569</v>
      </c>
      <c r="T87" s="34">
        <f>N87+P87+R87</f>
        <v>607945</v>
      </c>
      <c r="U87" s="38">
        <f>T87/M87</f>
        <v>43424.642857142855</v>
      </c>
      <c r="V87" s="40">
        <f>(U87-L87)/L87</f>
        <v>2.9629678511388152E-3</v>
      </c>
    </row>
    <row r="88" spans="1:22" ht="12" customHeight="1" x14ac:dyDescent="0.25">
      <c r="A88" s="30" t="s">
        <v>232</v>
      </c>
      <c r="B88" s="31" t="s">
        <v>233</v>
      </c>
      <c r="C88" s="37" t="s">
        <v>234</v>
      </c>
      <c r="D88" s="33">
        <v>30</v>
      </c>
      <c r="E88" s="34">
        <v>1319044</v>
      </c>
      <c r="F88" s="34">
        <f>E88/D88</f>
        <v>43968.133333333331</v>
      </c>
      <c r="G88" s="34">
        <v>79608</v>
      </c>
      <c r="H88" s="34">
        <f>G88/D88</f>
        <v>2653.6</v>
      </c>
      <c r="I88" s="34">
        <v>301027</v>
      </c>
      <c r="J88" s="34">
        <f>I88/D88</f>
        <v>10034.233333333334</v>
      </c>
      <c r="K88" s="34">
        <f>E88+G88+I88</f>
        <v>1699679</v>
      </c>
      <c r="L88" s="38">
        <f>K88/D88</f>
        <v>56655.966666666667</v>
      </c>
      <c r="M88" s="33">
        <v>31</v>
      </c>
      <c r="N88" s="34">
        <v>1406608</v>
      </c>
      <c r="O88" s="34">
        <f>N88/M88</f>
        <v>45374.451612903227</v>
      </c>
      <c r="P88" s="34">
        <v>86380</v>
      </c>
      <c r="Q88" s="34">
        <f>P88/M88</f>
        <v>2786.4516129032259</v>
      </c>
      <c r="R88" s="34">
        <v>323881</v>
      </c>
      <c r="S88" s="34">
        <f>R88/M88</f>
        <v>10447.774193548386</v>
      </c>
      <c r="T88" s="34">
        <f>N88+P88+R88</f>
        <v>1816869</v>
      </c>
      <c r="U88" s="38">
        <f>T88/M88</f>
        <v>58608.677419354841</v>
      </c>
      <c r="V88" s="40">
        <f>(U88-L88)/L88</f>
        <v>3.446610953047323E-2</v>
      </c>
    </row>
    <row r="89" spans="1:22" ht="12" customHeight="1" x14ac:dyDescent="0.25">
      <c r="A89" s="30" t="s">
        <v>235</v>
      </c>
      <c r="B89" s="31" t="s">
        <v>236</v>
      </c>
      <c r="C89" s="37" t="s">
        <v>237</v>
      </c>
      <c r="D89" s="33">
        <v>27</v>
      </c>
      <c r="E89" s="34">
        <v>1219750</v>
      </c>
      <c r="F89" s="34">
        <f>E89/D89</f>
        <v>45175.925925925927</v>
      </c>
      <c r="G89" s="34">
        <v>109000</v>
      </c>
      <c r="H89" s="34">
        <f>G89/D89</f>
        <v>4037.037037037037</v>
      </c>
      <c r="I89" s="34">
        <v>132978</v>
      </c>
      <c r="J89" s="34">
        <f>I89/D89</f>
        <v>4925.1111111111113</v>
      </c>
      <c r="K89" s="34">
        <f>E89+G89+I89</f>
        <v>1461728</v>
      </c>
      <c r="L89" s="38">
        <f>K89/D89</f>
        <v>54138.074074074073</v>
      </c>
      <c r="M89" s="33">
        <v>30</v>
      </c>
      <c r="N89" s="34">
        <v>1336318</v>
      </c>
      <c r="O89" s="34">
        <f>N89/M89</f>
        <v>44543.933333333334</v>
      </c>
      <c r="P89" s="34">
        <v>106400</v>
      </c>
      <c r="Q89" s="34">
        <f>P89/M89</f>
        <v>3546.6666666666665</v>
      </c>
      <c r="R89" s="34">
        <v>144921</v>
      </c>
      <c r="S89" s="34">
        <f>R89/M89</f>
        <v>4830.7</v>
      </c>
      <c r="T89" s="34">
        <f>N89+P89+R89</f>
        <v>1587639</v>
      </c>
      <c r="U89" s="38">
        <f>T89/M89</f>
        <v>52921.3</v>
      </c>
      <c r="V89" s="40">
        <f>(U89-L89)/L89</f>
        <v>-2.2475385297401358E-2</v>
      </c>
    </row>
    <row r="90" spans="1:22" ht="12" customHeight="1" x14ac:dyDescent="0.25">
      <c r="A90" s="30" t="s">
        <v>238</v>
      </c>
      <c r="B90" s="31" t="s">
        <v>236</v>
      </c>
      <c r="C90" s="37" t="s">
        <v>239</v>
      </c>
      <c r="D90" s="33">
        <v>17.5</v>
      </c>
      <c r="E90" s="34">
        <v>660728</v>
      </c>
      <c r="F90" s="34">
        <f>E90/D90</f>
        <v>37755.885714285716</v>
      </c>
      <c r="G90" s="34">
        <v>80979</v>
      </c>
      <c r="H90" s="34">
        <f>G90/D90</f>
        <v>4627.3714285714286</v>
      </c>
      <c r="I90" s="34">
        <v>145188</v>
      </c>
      <c r="J90" s="34">
        <f>I90/D90</f>
        <v>8296.4571428571435</v>
      </c>
      <c r="K90" s="34">
        <f>E90+G90+I90</f>
        <v>886895</v>
      </c>
      <c r="L90" s="38">
        <f>K90/D90</f>
        <v>50679.714285714283</v>
      </c>
      <c r="M90" s="33">
        <v>18</v>
      </c>
      <c r="N90" s="34">
        <v>665246</v>
      </c>
      <c r="O90" s="34">
        <f>N90/M90</f>
        <v>36958.111111111109</v>
      </c>
      <c r="P90" s="34">
        <v>94300</v>
      </c>
      <c r="Q90" s="34">
        <f>P90/M90</f>
        <v>5238.8888888888887</v>
      </c>
      <c r="R90" s="34">
        <v>139728</v>
      </c>
      <c r="S90" s="34">
        <f>R90/M90</f>
        <v>7762.666666666667</v>
      </c>
      <c r="T90" s="34">
        <f>N90+P90+R90</f>
        <v>899274</v>
      </c>
      <c r="U90" s="38">
        <f>T90/M90</f>
        <v>49959.666666666664</v>
      </c>
      <c r="V90" s="40">
        <f>(U90-L90)/L90</f>
        <v>-1.4207807387947077E-2</v>
      </c>
    </row>
    <row r="91" spans="1:22" ht="12" customHeight="1" x14ac:dyDescent="0.25">
      <c r="A91" s="30" t="s">
        <v>240</v>
      </c>
      <c r="B91" s="31" t="s">
        <v>241</v>
      </c>
      <c r="C91" s="37" t="s">
        <v>242</v>
      </c>
      <c r="D91" s="33">
        <v>28.8</v>
      </c>
      <c r="E91" s="34">
        <v>1185424</v>
      </c>
      <c r="F91" s="34">
        <f>E91/D91</f>
        <v>41160.555555555555</v>
      </c>
      <c r="G91" s="34">
        <v>76727</v>
      </c>
      <c r="H91" s="34">
        <f>G91/D91</f>
        <v>2664.1319444444443</v>
      </c>
      <c r="I91" s="34">
        <v>43200</v>
      </c>
      <c r="J91" s="34">
        <f>I91/D91</f>
        <v>1500</v>
      </c>
      <c r="K91" s="34">
        <f>E91+G91+I91</f>
        <v>1305351</v>
      </c>
      <c r="L91" s="38">
        <f>K91/D91</f>
        <v>45324.6875</v>
      </c>
      <c r="M91" s="33">
        <v>28.1</v>
      </c>
      <c r="N91" s="34">
        <v>1162807</v>
      </c>
      <c r="O91" s="34">
        <f>N91/M91</f>
        <v>41381.032028469752</v>
      </c>
      <c r="P91" s="34">
        <v>69063</v>
      </c>
      <c r="Q91" s="34">
        <f>P91/M91</f>
        <v>2457.7580071174375</v>
      </c>
      <c r="R91" s="34">
        <v>48000</v>
      </c>
      <c r="S91" s="34">
        <f>R91/M91</f>
        <v>1708.1850533807828</v>
      </c>
      <c r="T91" s="34">
        <f>N91+P91+R91</f>
        <v>1279870</v>
      </c>
      <c r="U91" s="38">
        <f>T91/M91</f>
        <v>45546.975088967971</v>
      </c>
      <c r="V91" s="40">
        <f>(U91-L91)/L91</f>
        <v>4.9043380380277479E-3</v>
      </c>
    </row>
    <row r="92" spans="1:22" ht="12" customHeight="1" x14ac:dyDescent="0.25">
      <c r="A92" s="30" t="s">
        <v>243</v>
      </c>
      <c r="B92" s="31" t="s">
        <v>244</v>
      </c>
      <c r="C92" s="37" t="s">
        <v>245</v>
      </c>
      <c r="D92" s="33">
        <v>16</v>
      </c>
      <c r="E92" s="34">
        <v>542634</v>
      </c>
      <c r="F92" s="34">
        <f>E92/D92</f>
        <v>33914.625</v>
      </c>
      <c r="G92" s="34">
        <v>52850</v>
      </c>
      <c r="H92" s="34">
        <f>G92/D92</f>
        <v>3303.125</v>
      </c>
      <c r="I92" s="34">
        <v>36329</v>
      </c>
      <c r="J92" s="34">
        <f>I92/D92</f>
        <v>2270.5625</v>
      </c>
      <c r="K92" s="34">
        <f>E92+G92+I92</f>
        <v>631813</v>
      </c>
      <c r="L92" s="38">
        <f>K92/D92</f>
        <v>39488.3125</v>
      </c>
      <c r="M92" s="33">
        <v>16</v>
      </c>
      <c r="N92" s="34">
        <v>551722</v>
      </c>
      <c r="O92" s="34">
        <f>N92/M92</f>
        <v>34482.625</v>
      </c>
      <c r="P92" s="34">
        <v>55854</v>
      </c>
      <c r="Q92" s="34">
        <f>P92/M92</f>
        <v>3490.875</v>
      </c>
      <c r="R92" s="34">
        <v>36800</v>
      </c>
      <c r="S92" s="34">
        <f>R92/M92</f>
        <v>2300</v>
      </c>
      <c r="T92" s="34">
        <f>N92+P92+R92</f>
        <v>644376</v>
      </c>
      <c r="U92" s="38">
        <f>T92/M92</f>
        <v>40273.5</v>
      </c>
      <c r="V92" s="40">
        <f>(U92-L92)/L92</f>
        <v>1.9884047969889827E-2</v>
      </c>
    </row>
    <row r="93" spans="1:22" ht="12" customHeight="1" x14ac:dyDescent="0.25">
      <c r="A93" s="30" t="s">
        <v>246</v>
      </c>
      <c r="B93" s="31" t="s">
        <v>244</v>
      </c>
      <c r="C93" s="37" t="s">
        <v>247</v>
      </c>
      <c r="D93" s="33">
        <v>31</v>
      </c>
      <c r="E93" s="34">
        <v>1394127</v>
      </c>
      <c r="F93" s="34">
        <f>E93/D93</f>
        <v>44971.838709677417</v>
      </c>
      <c r="G93" s="34">
        <v>145780</v>
      </c>
      <c r="H93" s="34">
        <f>G93/D93</f>
        <v>4702.5806451612907</v>
      </c>
      <c r="I93" s="34">
        <v>154581</v>
      </c>
      <c r="J93" s="34">
        <f>I93/D93</f>
        <v>4986.4838709677415</v>
      </c>
      <c r="K93" s="34">
        <f>E93+G93+I93</f>
        <v>1694488</v>
      </c>
      <c r="L93" s="38">
        <f>K93/D93</f>
        <v>54660.903225806454</v>
      </c>
      <c r="M93" s="33">
        <v>28</v>
      </c>
      <c r="N93" s="34">
        <v>1236760</v>
      </c>
      <c r="O93" s="34">
        <f>N93/M93</f>
        <v>44170</v>
      </c>
      <c r="P93" s="34">
        <v>144805</v>
      </c>
      <c r="Q93" s="34">
        <f>P93/M93</f>
        <v>5171.6071428571431</v>
      </c>
      <c r="R93" s="34">
        <v>143910</v>
      </c>
      <c r="S93" s="34">
        <f>R93/M93</f>
        <v>5139.6428571428569</v>
      </c>
      <c r="T93" s="34">
        <f>N93+P93+R93</f>
        <v>1525475</v>
      </c>
      <c r="U93" s="38">
        <f>T93/M93</f>
        <v>54481.25</v>
      </c>
      <c r="V93" s="40">
        <f>(U93-L93)/L93</f>
        <v>-3.2866860078088998E-3</v>
      </c>
    </row>
    <row r="94" spans="1:22" ht="12" customHeight="1" x14ac:dyDescent="0.25">
      <c r="A94" s="30" t="s">
        <v>248</v>
      </c>
      <c r="B94" s="31" t="s">
        <v>249</v>
      </c>
      <c r="C94" s="37" t="s">
        <v>250</v>
      </c>
      <c r="D94" s="33">
        <v>57.5</v>
      </c>
      <c r="E94" s="34">
        <v>2633629</v>
      </c>
      <c r="F94" s="34">
        <f>E94/D94</f>
        <v>45802.243478260869</v>
      </c>
      <c r="G94" s="34">
        <v>147627</v>
      </c>
      <c r="H94" s="34">
        <f>G94/D94</f>
        <v>2567.4260869565219</v>
      </c>
      <c r="I94" s="34">
        <v>227598</v>
      </c>
      <c r="J94" s="34">
        <f>I94/D94</f>
        <v>3958.2260869565216</v>
      </c>
      <c r="K94" s="34">
        <f>E94+G94+I94</f>
        <v>3008854</v>
      </c>
      <c r="L94" s="38">
        <f>K94/D94</f>
        <v>52327.895652173916</v>
      </c>
      <c r="M94" s="33">
        <v>56.5</v>
      </c>
      <c r="N94" s="34">
        <v>2641672</v>
      </c>
      <c r="O94" s="34">
        <f>N94/M94</f>
        <v>46755.256637168139</v>
      </c>
      <c r="P94" s="34">
        <v>140721</v>
      </c>
      <c r="Q94" s="34">
        <f>P94/M94</f>
        <v>2490.6371681415931</v>
      </c>
      <c r="R94" s="34">
        <v>250537</v>
      </c>
      <c r="S94" s="34">
        <f>R94/M94</f>
        <v>4434.283185840708</v>
      </c>
      <c r="T94" s="34">
        <f>N94+P94+R94</f>
        <v>3032930</v>
      </c>
      <c r="U94" s="38">
        <f>T94/M94</f>
        <v>53680.176991150445</v>
      </c>
      <c r="V94" s="40">
        <f>(U94-L94)/L94</f>
        <v>2.584245596202089E-2</v>
      </c>
    </row>
    <row r="95" spans="1:22" ht="12" customHeight="1" x14ac:dyDescent="0.25">
      <c r="A95" s="30" t="s">
        <v>251</v>
      </c>
      <c r="B95" s="31" t="s">
        <v>249</v>
      </c>
      <c r="C95" s="37" t="s">
        <v>252</v>
      </c>
      <c r="D95" s="33">
        <v>48</v>
      </c>
      <c r="E95" s="34">
        <v>2101109</v>
      </c>
      <c r="F95" s="34">
        <f>E95/D95</f>
        <v>43773.104166666664</v>
      </c>
      <c r="G95" s="34">
        <v>93115</v>
      </c>
      <c r="H95" s="34">
        <f>G95/D95</f>
        <v>1939.8958333333333</v>
      </c>
      <c r="I95" s="34">
        <v>443187</v>
      </c>
      <c r="J95" s="34">
        <f>I95/D95</f>
        <v>9233.0625</v>
      </c>
      <c r="K95" s="34">
        <f>E95+G95+I95</f>
        <v>2637411</v>
      </c>
      <c r="L95" s="38">
        <f>K95/D95</f>
        <v>54946.0625</v>
      </c>
      <c r="M95" s="33">
        <v>48</v>
      </c>
      <c r="N95" s="34">
        <v>2084215</v>
      </c>
      <c r="O95" s="34">
        <f>N95/M95</f>
        <v>43421.145833333336</v>
      </c>
      <c r="P95" s="34">
        <v>113761</v>
      </c>
      <c r="Q95" s="34">
        <f>P95/M95</f>
        <v>2370.0208333333335</v>
      </c>
      <c r="R95" s="34">
        <v>477627</v>
      </c>
      <c r="S95" s="34">
        <f>R95/M95</f>
        <v>9950.5625</v>
      </c>
      <c r="T95" s="34">
        <f>N95+P95+R95</f>
        <v>2675603</v>
      </c>
      <c r="U95" s="38">
        <f>T95/M95</f>
        <v>55741.729166666664</v>
      </c>
      <c r="V95" s="40">
        <f>(U95-L95)/L95</f>
        <v>1.4480867790420182E-2</v>
      </c>
    </row>
    <row r="96" spans="1:22" ht="12" customHeight="1" x14ac:dyDescent="0.25">
      <c r="A96" s="30" t="s">
        <v>253</v>
      </c>
      <c r="B96" s="31" t="s">
        <v>249</v>
      </c>
      <c r="C96" s="37" t="s">
        <v>254</v>
      </c>
      <c r="D96" s="33">
        <v>59.2</v>
      </c>
      <c r="E96" s="34">
        <v>2972233</v>
      </c>
      <c r="F96" s="34">
        <f>E96/D96</f>
        <v>50206.638513513513</v>
      </c>
      <c r="G96" s="34">
        <v>145335</v>
      </c>
      <c r="H96" s="34">
        <f>G96/D96</f>
        <v>2454.9831081081079</v>
      </c>
      <c r="I96" s="34">
        <v>314816</v>
      </c>
      <c r="J96" s="34">
        <f>I96/D96</f>
        <v>5317.8378378378375</v>
      </c>
      <c r="K96" s="34">
        <f>E96+G96+I96</f>
        <v>3432384</v>
      </c>
      <c r="L96" s="38">
        <f>K96/D96</f>
        <v>57979.45945945946</v>
      </c>
      <c r="M96" s="33">
        <v>57.7</v>
      </c>
      <c r="N96" s="34">
        <v>2894977</v>
      </c>
      <c r="O96" s="34">
        <f>N96/M96</f>
        <v>50172.911611785094</v>
      </c>
      <c r="P96" s="34">
        <v>149558</v>
      </c>
      <c r="Q96" s="34">
        <f>P96/M96</f>
        <v>2591.9930675909877</v>
      </c>
      <c r="R96" s="34">
        <v>309483</v>
      </c>
      <c r="S96" s="34">
        <f>R96/M96</f>
        <v>5363.6568457538988</v>
      </c>
      <c r="T96" s="34">
        <f>N96+P96+R96</f>
        <v>3354018</v>
      </c>
      <c r="U96" s="38">
        <f>T96/M96</f>
        <v>58128.561525129982</v>
      </c>
      <c r="V96" s="40">
        <f>(U96-L96)/L96</f>
        <v>2.5716360080034516E-3</v>
      </c>
    </row>
    <row r="97" spans="1:22" ht="12" customHeight="1" x14ac:dyDescent="0.25">
      <c r="A97" s="30" t="s">
        <v>255</v>
      </c>
      <c r="B97" s="31" t="s">
        <v>249</v>
      </c>
      <c r="C97" s="37" t="s">
        <v>148</v>
      </c>
      <c r="D97" s="33">
        <v>192</v>
      </c>
      <c r="E97" s="34">
        <v>9257056</v>
      </c>
      <c r="F97" s="34">
        <f>E97/D97</f>
        <v>48213.833333333336</v>
      </c>
      <c r="G97" s="34">
        <v>662309</v>
      </c>
      <c r="H97" s="34">
        <f>G97/D97</f>
        <v>3449.5260416666665</v>
      </c>
      <c r="I97" s="34">
        <v>892827</v>
      </c>
      <c r="J97" s="34">
        <f>I97/D97</f>
        <v>4650.140625</v>
      </c>
      <c r="K97" s="34">
        <f>E97+G97+I97</f>
        <v>10812192</v>
      </c>
      <c r="L97" s="38">
        <f>K97/D97</f>
        <v>56313.5</v>
      </c>
      <c r="M97" s="33">
        <v>193.6</v>
      </c>
      <c r="N97" s="34">
        <v>9345801</v>
      </c>
      <c r="O97" s="34">
        <f>N97/M97</f>
        <v>48273.765495867767</v>
      </c>
      <c r="P97" s="34">
        <v>670075</v>
      </c>
      <c r="Q97" s="34">
        <f>P97/M97</f>
        <v>3461.1311983471073</v>
      </c>
      <c r="R97" s="34">
        <v>923296</v>
      </c>
      <c r="S97" s="34">
        <f>R97/M97</f>
        <v>4769.090909090909</v>
      </c>
      <c r="T97" s="34">
        <f>N97+P97+R97</f>
        <v>10939172</v>
      </c>
      <c r="U97" s="38">
        <f>T97/M97</f>
        <v>56503.987603305788</v>
      </c>
      <c r="V97" s="40">
        <f>(U97-L97)/L97</f>
        <v>3.3826276701996514E-3</v>
      </c>
    </row>
    <row r="98" spans="1:22" ht="12" customHeight="1" x14ac:dyDescent="0.25">
      <c r="A98" s="30" t="s">
        <v>256</v>
      </c>
      <c r="B98" s="31" t="s">
        <v>257</v>
      </c>
      <c r="C98" s="37" t="s">
        <v>258</v>
      </c>
      <c r="D98" s="33">
        <v>10.9</v>
      </c>
      <c r="E98" s="34">
        <v>353675</v>
      </c>
      <c r="F98" s="34">
        <f>E98/D98</f>
        <v>32447.247706422018</v>
      </c>
      <c r="G98" s="34">
        <v>28761</v>
      </c>
      <c r="H98" s="34">
        <f>G98/D98</f>
        <v>2638.6238532110092</v>
      </c>
      <c r="I98" s="34">
        <v>12844</v>
      </c>
      <c r="J98" s="34">
        <f>I98/D98</f>
        <v>1178.3486238532109</v>
      </c>
      <c r="K98" s="34">
        <f>E98+G98+I98</f>
        <v>395280</v>
      </c>
      <c r="L98" s="38">
        <f>K98/D98</f>
        <v>36264.220183486235</v>
      </c>
      <c r="M98" s="33">
        <v>10.9</v>
      </c>
      <c r="N98" s="34">
        <v>369805</v>
      </c>
      <c r="O98" s="34">
        <f>N98/M98</f>
        <v>33927.064220183485</v>
      </c>
      <c r="P98" s="34">
        <v>29502</v>
      </c>
      <c r="Q98" s="34">
        <f>P98/M98</f>
        <v>2706.6055045871558</v>
      </c>
      <c r="R98" s="34">
        <v>12844</v>
      </c>
      <c r="S98" s="34">
        <f>R98/M98</f>
        <v>1178.3486238532109</v>
      </c>
      <c r="T98" s="34">
        <f>N98+P98+R98</f>
        <v>412151</v>
      </c>
      <c r="U98" s="38">
        <f>T98/M98</f>
        <v>37812.018348623853</v>
      </c>
      <c r="V98" s="40">
        <f>(U98-L98)/L98</f>
        <v>4.2681137421574665E-2</v>
      </c>
    </row>
    <row r="99" spans="1:22" ht="12" customHeight="1" x14ac:dyDescent="0.25">
      <c r="A99" s="30" t="s">
        <v>259</v>
      </c>
      <c r="B99" s="31" t="s">
        <v>257</v>
      </c>
      <c r="C99" s="37" t="s">
        <v>260</v>
      </c>
      <c r="D99" s="33">
        <v>14.3</v>
      </c>
      <c r="E99" s="34">
        <v>540409</v>
      </c>
      <c r="F99" s="34">
        <f>E99/D99</f>
        <v>37790.839160839161</v>
      </c>
      <c r="G99" s="34">
        <v>22480</v>
      </c>
      <c r="H99" s="34">
        <f>G99/D99</f>
        <v>1572.0279720279721</v>
      </c>
      <c r="I99" s="34">
        <v>35670</v>
      </c>
      <c r="J99" s="34">
        <f>I99/D99</f>
        <v>2494.4055944055945</v>
      </c>
      <c r="K99" s="34">
        <f>E99+G99+I99</f>
        <v>598559</v>
      </c>
      <c r="L99" s="38">
        <f>K99/D99</f>
        <v>41857.272727272728</v>
      </c>
      <c r="M99" s="33">
        <v>14.9</v>
      </c>
      <c r="N99" s="34">
        <v>567700</v>
      </c>
      <c r="O99" s="34">
        <f>N99/M99</f>
        <v>38100.671140939594</v>
      </c>
      <c r="P99" s="34">
        <v>23198</v>
      </c>
      <c r="Q99" s="34">
        <f>P99/M99</f>
        <v>1556.9127516778524</v>
      </c>
      <c r="R99" s="34">
        <v>38130</v>
      </c>
      <c r="S99" s="34">
        <f>R99/M99</f>
        <v>2559.0604026845635</v>
      </c>
      <c r="T99" s="34">
        <f>N99+P99+R99</f>
        <v>629028</v>
      </c>
      <c r="U99" s="38">
        <f>T99/M99</f>
        <v>42216.644295302016</v>
      </c>
      <c r="V99" s="40">
        <f>(U99-L99)/L99</f>
        <v>8.5856422221014441E-3</v>
      </c>
    </row>
    <row r="100" spans="1:22" ht="12" customHeight="1" x14ac:dyDescent="0.25">
      <c r="A100" s="30" t="s">
        <v>261</v>
      </c>
      <c r="B100" s="31" t="s">
        <v>257</v>
      </c>
      <c r="C100" s="37" t="s">
        <v>262</v>
      </c>
      <c r="D100" s="33">
        <v>29.4</v>
      </c>
      <c r="E100" s="34">
        <v>1021520</v>
      </c>
      <c r="F100" s="34">
        <f>E100/D100</f>
        <v>34745.578231292522</v>
      </c>
      <c r="G100" s="34">
        <v>72846</v>
      </c>
      <c r="H100" s="34">
        <f>G100/D100</f>
        <v>2477.7551020408164</v>
      </c>
      <c r="I100" s="34">
        <v>277396</v>
      </c>
      <c r="J100" s="34">
        <f>I100/D100</f>
        <v>9435.2380952380954</v>
      </c>
      <c r="K100" s="34">
        <f>E100+G100+I100</f>
        <v>1371762</v>
      </c>
      <c r="L100" s="38">
        <f>K100/D100</f>
        <v>46658.571428571428</v>
      </c>
      <c r="M100" s="33">
        <v>30.7</v>
      </c>
      <c r="N100" s="34">
        <v>1071300</v>
      </c>
      <c r="O100" s="34">
        <f>N100/M100</f>
        <v>34895.765472312705</v>
      </c>
      <c r="P100" s="34">
        <v>71745</v>
      </c>
      <c r="Q100" s="34">
        <f>P100/M100</f>
        <v>2336.9706840390882</v>
      </c>
      <c r="R100" s="34">
        <v>274102</v>
      </c>
      <c r="S100" s="34">
        <f>R100/M100</f>
        <v>8928.4039087947876</v>
      </c>
      <c r="T100" s="34">
        <f>N100+P100+R100</f>
        <v>1417147</v>
      </c>
      <c r="U100" s="38">
        <f>T100/M100</f>
        <v>46161.140065146581</v>
      </c>
      <c r="V100" s="40">
        <f>(U100-L100)/L100</f>
        <v>-1.0661092875214861E-2</v>
      </c>
    </row>
    <row r="101" spans="1:22" ht="12" customHeight="1" x14ac:dyDescent="0.25">
      <c r="A101" s="30" t="s">
        <v>263</v>
      </c>
      <c r="B101" s="31" t="s">
        <v>264</v>
      </c>
      <c r="C101" s="37" t="s">
        <v>265</v>
      </c>
      <c r="D101" s="33">
        <v>34</v>
      </c>
      <c r="E101" s="34">
        <v>1428349</v>
      </c>
      <c r="F101" s="34">
        <f>E101/D101</f>
        <v>42010.26470588235</v>
      </c>
      <c r="G101" s="34">
        <v>162896</v>
      </c>
      <c r="H101" s="34">
        <f>G101/D101</f>
        <v>4791.0588235294117</v>
      </c>
      <c r="I101" s="34">
        <v>180522</v>
      </c>
      <c r="J101" s="34">
        <f>I101/D101</f>
        <v>5309.4705882352937</v>
      </c>
      <c r="K101" s="34">
        <f>E101+G101+I101</f>
        <v>1771767</v>
      </c>
      <c r="L101" s="38">
        <f>K101/D101</f>
        <v>52110.794117647056</v>
      </c>
      <c r="M101" s="33">
        <v>34</v>
      </c>
      <c r="N101" s="34">
        <v>1410720</v>
      </c>
      <c r="O101" s="34">
        <f>N101/M101</f>
        <v>41491.76470588235</v>
      </c>
      <c r="P101" s="34">
        <v>162048</v>
      </c>
      <c r="Q101" s="34">
        <f>P101/M101</f>
        <v>4766.1176470588234</v>
      </c>
      <c r="R101" s="34">
        <v>180963</v>
      </c>
      <c r="S101" s="34">
        <f>R101/M101</f>
        <v>5322.4411764705883</v>
      </c>
      <c r="T101" s="34">
        <f>N101+P101+R101</f>
        <v>1753731</v>
      </c>
      <c r="U101" s="38">
        <f>T101/M101</f>
        <v>51580.323529411762</v>
      </c>
      <c r="V101" s="40">
        <f>(U101-L101)/L101</f>
        <v>-1.0179668094055249E-2</v>
      </c>
    </row>
    <row r="102" spans="1:22" ht="12" customHeight="1" x14ac:dyDescent="0.25">
      <c r="A102" s="30" t="s">
        <v>266</v>
      </c>
      <c r="B102" s="31" t="s">
        <v>35</v>
      </c>
      <c r="C102" s="37" t="s">
        <v>267</v>
      </c>
      <c r="D102" s="33">
        <v>30</v>
      </c>
      <c r="E102" s="34">
        <v>1315476</v>
      </c>
      <c r="F102" s="34">
        <f>E102/D102</f>
        <v>43849.2</v>
      </c>
      <c r="G102" s="34">
        <v>65257</v>
      </c>
      <c r="H102" s="34">
        <f>G102/D102</f>
        <v>2175.2333333333331</v>
      </c>
      <c r="I102" s="34">
        <v>117000</v>
      </c>
      <c r="J102" s="34">
        <f>I102/D102</f>
        <v>3900</v>
      </c>
      <c r="K102" s="34">
        <f>E102+G102+I102</f>
        <v>1497733</v>
      </c>
      <c r="L102" s="38">
        <f>K102/D102</f>
        <v>49924.433333333334</v>
      </c>
      <c r="M102" s="33">
        <v>30</v>
      </c>
      <c r="N102" s="34">
        <v>1247471</v>
      </c>
      <c r="O102" s="34">
        <f>N102/M102</f>
        <v>41582.366666666669</v>
      </c>
      <c r="P102" s="34">
        <v>60564</v>
      </c>
      <c r="Q102" s="34">
        <f>P102/M102</f>
        <v>2018.8</v>
      </c>
      <c r="R102" s="34">
        <v>136800</v>
      </c>
      <c r="S102" s="34">
        <f>R102/M102</f>
        <v>4560</v>
      </c>
      <c r="T102" s="34">
        <f>N102+P102+R102</f>
        <v>1444835</v>
      </c>
      <c r="U102" s="38">
        <f>T102/M102</f>
        <v>48161.166666666664</v>
      </c>
      <c r="V102" s="40">
        <f>(U102-L102)/L102</f>
        <v>-3.5318711679585148E-2</v>
      </c>
    </row>
    <row r="103" spans="1:22" ht="12" customHeight="1" x14ac:dyDescent="0.25">
      <c r="A103" s="30" t="s">
        <v>268</v>
      </c>
      <c r="B103" s="31" t="s">
        <v>269</v>
      </c>
      <c r="C103" s="37" t="s">
        <v>269</v>
      </c>
      <c r="D103" s="33">
        <v>33</v>
      </c>
      <c r="E103" s="34">
        <v>1304358</v>
      </c>
      <c r="F103" s="34">
        <f>E103/D103</f>
        <v>39526</v>
      </c>
      <c r="G103" s="34">
        <v>177753</v>
      </c>
      <c r="H103" s="34">
        <f>G103/D103</f>
        <v>5386.454545454545</v>
      </c>
      <c r="I103" s="34">
        <v>119131</v>
      </c>
      <c r="J103" s="34">
        <f>I103/D103</f>
        <v>3610.030303030303</v>
      </c>
      <c r="K103" s="34">
        <f>E103+G103+I103</f>
        <v>1601242</v>
      </c>
      <c r="L103" s="38">
        <f>K103/D103</f>
        <v>48522.484848484848</v>
      </c>
      <c r="M103" s="33">
        <v>32</v>
      </c>
      <c r="N103" s="34">
        <v>1279607</v>
      </c>
      <c r="O103" s="34">
        <f>N103/M103</f>
        <v>39987.71875</v>
      </c>
      <c r="P103" s="34">
        <v>81087</v>
      </c>
      <c r="Q103" s="34">
        <f>P103/M103</f>
        <v>2533.96875</v>
      </c>
      <c r="R103" s="34">
        <v>118012</v>
      </c>
      <c r="S103" s="34">
        <f>R103/M103</f>
        <v>3687.875</v>
      </c>
      <c r="T103" s="34">
        <f>N103+P103+R103</f>
        <v>1478706</v>
      </c>
      <c r="U103" s="38">
        <f>T103/M103</f>
        <v>46209.5625</v>
      </c>
      <c r="V103" s="40">
        <f>(U103-L103)/L103</f>
        <v>-4.7667021911740999E-2</v>
      </c>
    </row>
    <row r="104" spans="1:22" ht="12" customHeight="1" x14ac:dyDescent="0.25">
      <c r="A104" s="30" t="s">
        <v>270</v>
      </c>
      <c r="B104" s="31" t="s">
        <v>269</v>
      </c>
      <c r="C104" s="37" t="s">
        <v>271</v>
      </c>
      <c r="D104" s="33">
        <v>19.5</v>
      </c>
      <c r="E104" s="34">
        <v>920000</v>
      </c>
      <c r="F104" s="34">
        <f>E104/D104</f>
        <v>47179.48717948718</v>
      </c>
      <c r="G104" s="34">
        <v>2010</v>
      </c>
      <c r="H104" s="34">
        <f>G104/D104</f>
        <v>103.07692307692308</v>
      </c>
      <c r="I104" s="34">
        <v>38500</v>
      </c>
      <c r="J104" s="34">
        <f>I104/D104</f>
        <v>1974.3589743589744</v>
      </c>
      <c r="K104" s="34">
        <f>E104+G104+I104</f>
        <v>960510</v>
      </c>
      <c r="L104" s="38">
        <f>K104/D104</f>
        <v>49256.923076923078</v>
      </c>
      <c r="M104" s="33">
        <v>19.5</v>
      </c>
      <c r="N104" s="34">
        <v>935000</v>
      </c>
      <c r="O104" s="34">
        <f>N104/M104</f>
        <v>47948.717948717946</v>
      </c>
      <c r="P104" s="34">
        <v>2010</v>
      </c>
      <c r="Q104" s="34">
        <f>P104/M104</f>
        <v>103.07692307692308</v>
      </c>
      <c r="R104" s="34">
        <v>40000</v>
      </c>
      <c r="S104" s="34">
        <f>R104/M104</f>
        <v>2051.2820512820513</v>
      </c>
      <c r="T104" s="34">
        <f>N104+P104+R104</f>
        <v>977010</v>
      </c>
      <c r="U104" s="38">
        <f>T104/M104</f>
        <v>50103.076923076922</v>
      </c>
      <c r="V104" s="40">
        <f>(U104-L104)/L104</f>
        <v>1.7178373988818395E-2</v>
      </c>
    </row>
    <row r="105" spans="1:22" ht="12" customHeight="1" x14ac:dyDescent="0.25">
      <c r="A105" s="30" t="s">
        <v>272</v>
      </c>
      <c r="B105" s="31" t="s">
        <v>273</v>
      </c>
      <c r="C105" s="37" t="s">
        <v>274</v>
      </c>
      <c r="D105" s="33">
        <v>24.5</v>
      </c>
      <c r="E105" s="34">
        <v>855545</v>
      </c>
      <c r="F105" s="34">
        <f>E105/D105</f>
        <v>34920.204081632655</v>
      </c>
      <c r="G105" s="34">
        <v>55031</v>
      </c>
      <c r="H105" s="34">
        <f>G105/D105</f>
        <v>2246.1632653061224</v>
      </c>
      <c r="I105" s="34">
        <v>199629</v>
      </c>
      <c r="J105" s="34">
        <f>I105/D105</f>
        <v>8148.1224489795923</v>
      </c>
      <c r="K105" s="34">
        <f>E105+G105+I105</f>
        <v>1110205</v>
      </c>
      <c r="L105" s="38">
        <f>K105/D105</f>
        <v>45314.489795918365</v>
      </c>
      <c r="M105" s="33">
        <v>25.5</v>
      </c>
      <c r="N105" s="34">
        <v>982258</v>
      </c>
      <c r="O105" s="34">
        <f>N105/M105</f>
        <v>38519.921568627447</v>
      </c>
      <c r="P105" s="34">
        <v>57090</v>
      </c>
      <c r="Q105" s="34">
        <f>P105/M105</f>
        <v>2238.8235294117649</v>
      </c>
      <c r="R105" s="34">
        <v>200640</v>
      </c>
      <c r="S105" s="34">
        <f>R105/M105</f>
        <v>7868.2352941176468</v>
      </c>
      <c r="T105" s="34">
        <f>N105+P105+R105</f>
        <v>1239988</v>
      </c>
      <c r="U105" s="38">
        <f>T105/M105</f>
        <v>48626.98039215686</v>
      </c>
      <c r="V105" s="40">
        <f>(U105-L105)/L105</f>
        <v>7.3100030722112685E-2</v>
      </c>
    </row>
    <row r="106" spans="1:22" ht="12" customHeight="1" x14ac:dyDescent="0.25">
      <c r="A106" s="30" t="s">
        <v>275</v>
      </c>
      <c r="B106" s="31" t="s">
        <v>41</v>
      </c>
      <c r="C106" s="37" t="s">
        <v>276</v>
      </c>
      <c r="D106" s="33">
        <v>25.3</v>
      </c>
      <c r="E106" s="34">
        <v>922429</v>
      </c>
      <c r="F106" s="34">
        <f>E106/D106</f>
        <v>36459.644268774704</v>
      </c>
      <c r="G106" s="34">
        <v>59009</v>
      </c>
      <c r="H106" s="34">
        <f>G106/D106</f>
        <v>2332.371541501976</v>
      </c>
      <c r="I106" s="34">
        <v>103680</v>
      </c>
      <c r="J106" s="34">
        <f>I106/D106</f>
        <v>4098.02371541502</v>
      </c>
      <c r="K106" s="34">
        <f>E106+G106+I106</f>
        <v>1085118</v>
      </c>
      <c r="L106" s="38">
        <f>K106/D106</f>
        <v>42890.039525691696</v>
      </c>
      <c r="M106" s="33">
        <v>26.5</v>
      </c>
      <c r="N106" s="34">
        <v>989059</v>
      </c>
      <c r="O106" s="34">
        <f>N106/M106</f>
        <v>37322.981132075474</v>
      </c>
      <c r="P106" s="34">
        <v>61378</v>
      </c>
      <c r="Q106" s="34">
        <f>P106/M106</f>
        <v>2316.1509433962265</v>
      </c>
      <c r="R106" s="34">
        <v>108768</v>
      </c>
      <c r="S106" s="34">
        <f>R106/M106</f>
        <v>4104.4528301886794</v>
      </c>
      <c r="T106" s="34">
        <f>N106+P106+R106</f>
        <v>1159205</v>
      </c>
      <c r="U106" s="38">
        <f>T106/M106</f>
        <v>43743.584905660377</v>
      </c>
      <c r="V106" s="40">
        <f>(U106-L106)/L106</f>
        <v>1.9900783244962861E-2</v>
      </c>
    </row>
    <row r="107" spans="1:22" ht="12" customHeight="1" x14ac:dyDescent="0.25">
      <c r="A107" s="30" t="s">
        <v>277</v>
      </c>
      <c r="B107" s="31" t="s">
        <v>278</v>
      </c>
      <c r="C107" s="37" t="s">
        <v>279</v>
      </c>
      <c r="D107" s="33">
        <v>722.1</v>
      </c>
      <c r="E107" s="34">
        <v>33524984</v>
      </c>
      <c r="F107" s="34">
        <f>E107/D107</f>
        <v>46427.065503392878</v>
      </c>
      <c r="G107" s="34">
        <v>1449395</v>
      </c>
      <c r="H107" s="34">
        <f>G107/D107</f>
        <v>2007.1942944190555</v>
      </c>
      <c r="I107" s="34">
        <v>3880079</v>
      </c>
      <c r="J107" s="34">
        <f>I107/D107</f>
        <v>5373.3264090846142</v>
      </c>
      <c r="K107" s="34">
        <f>E107+G107+I107</f>
        <v>38854458</v>
      </c>
      <c r="L107" s="38">
        <f>K107/D107</f>
        <v>53807.586206896551</v>
      </c>
      <c r="M107" s="33">
        <v>730</v>
      </c>
      <c r="N107" s="34">
        <v>34595484</v>
      </c>
      <c r="O107" s="34">
        <f>N107/M107</f>
        <v>47391.073972602739</v>
      </c>
      <c r="P107" s="34">
        <v>1478383</v>
      </c>
      <c r="Q107" s="34">
        <f>P107/M107</f>
        <v>2025.182191780822</v>
      </c>
      <c r="R107" s="34">
        <v>4296400</v>
      </c>
      <c r="S107" s="34">
        <f>R107/M107</f>
        <v>5885.4794520547948</v>
      </c>
      <c r="T107" s="34">
        <f>N107+P107+R107</f>
        <v>40370267</v>
      </c>
      <c r="U107" s="38">
        <f>T107/M107</f>
        <v>55301.735616438353</v>
      </c>
      <c r="V107" s="40">
        <f>(U107-L107)/L107</f>
        <v>2.7768378306297189E-2</v>
      </c>
    </row>
    <row r="108" spans="1:22" ht="12" customHeight="1" x14ac:dyDescent="0.25">
      <c r="A108" s="30" t="s">
        <v>280</v>
      </c>
      <c r="B108" s="31" t="s">
        <v>278</v>
      </c>
      <c r="C108" s="37" t="s">
        <v>281</v>
      </c>
      <c r="D108" s="33">
        <v>53.6</v>
      </c>
      <c r="E108" s="34">
        <v>2695661</v>
      </c>
      <c r="F108" s="34">
        <f>E108/D108</f>
        <v>50292.182835820895</v>
      </c>
      <c r="G108" s="34">
        <v>140221</v>
      </c>
      <c r="H108" s="34">
        <f>G108/D108</f>
        <v>2616.063432835821</v>
      </c>
      <c r="I108" s="34">
        <v>123000</v>
      </c>
      <c r="J108" s="34">
        <f>I108/D108</f>
        <v>2294.7761194029849</v>
      </c>
      <c r="K108" s="34">
        <f>E108+G108+I108</f>
        <v>2958882</v>
      </c>
      <c r="L108" s="38">
        <f>K108/D108</f>
        <v>55203.022388059697</v>
      </c>
      <c r="M108" s="33">
        <v>54</v>
      </c>
      <c r="N108" s="34">
        <v>2709352</v>
      </c>
      <c r="O108" s="34">
        <f>N108/M108</f>
        <v>50173.185185185182</v>
      </c>
      <c r="P108" s="34">
        <v>140522</v>
      </c>
      <c r="Q108" s="34">
        <f>P108/M108</f>
        <v>2602.2592592592591</v>
      </c>
      <c r="R108" s="34">
        <v>140424</v>
      </c>
      <c r="S108" s="34">
        <f>R108/M108</f>
        <v>2600.4444444444443</v>
      </c>
      <c r="T108" s="34">
        <f>N108+P108+R108</f>
        <v>2990298</v>
      </c>
      <c r="U108" s="38">
        <f>T108/M108</f>
        <v>55375.888888888891</v>
      </c>
      <c r="V108" s="40">
        <f>(U108-L108)/L108</f>
        <v>3.1314680492310213E-3</v>
      </c>
    </row>
    <row r="109" spans="1:22" ht="12" customHeight="1" x14ac:dyDescent="0.25">
      <c r="A109" s="30" t="s">
        <v>282</v>
      </c>
      <c r="B109" s="31" t="s">
        <v>278</v>
      </c>
      <c r="C109" s="37" t="s">
        <v>283</v>
      </c>
      <c r="D109" s="33">
        <v>37</v>
      </c>
      <c r="E109" s="34">
        <v>1559463</v>
      </c>
      <c r="F109" s="34">
        <f>E109/D109</f>
        <v>42147.648648648646</v>
      </c>
      <c r="G109" s="34">
        <v>187605</v>
      </c>
      <c r="H109" s="34">
        <f>G109/D109</f>
        <v>5070.405405405405</v>
      </c>
      <c r="I109" s="34">
        <v>181142</v>
      </c>
      <c r="J109" s="34">
        <f>I109/D109</f>
        <v>4895.72972972973</v>
      </c>
      <c r="K109" s="34">
        <f>E109+G109+I109</f>
        <v>1928210</v>
      </c>
      <c r="L109" s="38">
        <f>K109/D109</f>
        <v>52113.783783783787</v>
      </c>
      <c r="M109" s="33">
        <v>37</v>
      </c>
      <c r="N109" s="34">
        <v>1549640</v>
      </c>
      <c r="O109" s="34">
        <f>N109/M109</f>
        <v>41882.16216216216</v>
      </c>
      <c r="P109" s="34">
        <v>192653</v>
      </c>
      <c r="Q109" s="34">
        <f>P109/M109</f>
        <v>5206.8378378378375</v>
      </c>
      <c r="R109" s="34">
        <v>194207</v>
      </c>
      <c r="S109" s="34">
        <f>R109/M109</f>
        <v>5248.8378378378375</v>
      </c>
      <c r="T109" s="34">
        <f>N109+P109+R109</f>
        <v>1936500</v>
      </c>
      <c r="U109" s="38">
        <f>T109/M109</f>
        <v>52337.83783783784</v>
      </c>
      <c r="V109" s="40">
        <f>(U109-L109)/L109</f>
        <v>4.2993242437286243E-3</v>
      </c>
    </row>
    <row r="110" spans="1:22" ht="12" customHeight="1" x14ac:dyDescent="0.25">
      <c r="A110" s="30" t="s">
        <v>284</v>
      </c>
      <c r="B110" s="31" t="s">
        <v>285</v>
      </c>
      <c r="C110" s="37" t="s">
        <v>286</v>
      </c>
      <c r="D110" s="33">
        <v>415.9</v>
      </c>
      <c r="E110" s="34">
        <v>19288032</v>
      </c>
      <c r="F110" s="34">
        <f>E110/D110</f>
        <v>46376.609761962012</v>
      </c>
      <c r="G110" s="34">
        <v>618007</v>
      </c>
      <c r="H110" s="34">
        <f>G110/D110</f>
        <v>1485.9509497475356</v>
      </c>
      <c r="I110" s="34">
        <v>1561560</v>
      </c>
      <c r="J110" s="34">
        <f>I110/D110</f>
        <v>3754.6525607117096</v>
      </c>
      <c r="K110" s="34">
        <f>E110+G110+I110</f>
        <v>21467599</v>
      </c>
      <c r="L110" s="38">
        <f>K110/D110</f>
        <v>51617.213272421257</v>
      </c>
      <c r="M110" s="33">
        <v>416</v>
      </c>
      <c r="N110" s="34">
        <v>19616193</v>
      </c>
      <c r="O110" s="34">
        <f>N110/M110</f>
        <v>47154.310096153844</v>
      </c>
      <c r="P110" s="34">
        <v>711455</v>
      </c>
      <c r="Q110" s="34">
        <f>P110/M110</f>
        <v>1710.2283653846155</v>
      </c>
      <c r="R110" s="34">
        <v>1561560</v>
      </c>
      <c r="S110" s="34">
        <f>R110/M110</f>
        <v>3753.75</v>
      </c>
      <c r="T110" s="34">
        <f>N110+P110+R110</f>
        <v>21889208</v>
      </c>
      <c r="U110" s="38">
        <f>T110/M110</f>
        <v>52618.288461538461</v>
      </c>
      <c r="V110" s="40">
        <f>(U110-L110)/L110</f>
        <v>1.9394212233694374E-2</v>
      </c>
    </row>
    <row r="111" spans="1:22" ht="12" customHeight="1" x14ac:dyDescent="0.25">
      <c r="A111" s="30" t="s">
        <v>287</v>
      </c>
      <c r="B111" s="31" t="s">
        <v>285</v>
      </c>
      <c r="C111" s="37" t="s">
        <v>288</v>
      </c>
      <c r="D111" s="33">
        <v>87.8</v>
      </c>
      <c r="E111" s="34">
        <v>3795969</v>
      </c>
      <c r="F111" s="34">
        <f>E111/D111</f>
        <v>43234.271070615039</v>
      </c>
      <c r="G111" s="34">
        <v>126734</v>
      </c>
      <c r="H111" s="34">
        <f>G111/D111</f>
        <v>1443.4396355353076</v>
      </c>
      <c r="I111" s="34">
        <v>394159</v>
      </c>
      <c r="J111" s="34">
        <f>I111/D111</f>
        <v>4489.2824601366747</v>
      </c>
      <c r="K111" s="34">
        <f>E111+G111+I111</f>
        <v>4316862</v>
      </c>
      <c r="L111" s="38">
        <f>K111/D111</f>
        <v>49166.993166287015</v>
      </c>
      <c r="M111" s="33">
        <v>88.8</v>
      </c>
      <c r="N111" s="34">
        <v>3939597</v>
      </c>
      <c r="O111" s="34">
        <f>N111/M111</f>
        <v>44364.83108108108</v>
      </c>
      <c r="P111" s="34">
        <v>146125</v>
      </c>
      <c r="Q111" s="34">
        <f>P111/M111</f>
        <v>1645.551801801802</v>
      </c>
      <c r="R111" s="34">
        <v>446479</v>
      </c>
      <c r="S111" s="34">
        <f>R111/M111</f>
        <v>5027.916666666667</v>
      </c>
      <c r="T111" s="34">
        <f>N111+P111+R111</f>
        <v>4532201</v>
      </c>
      <c r="U111" s="38">
        <f>T111/M111</f>
        <v>51038.299549549549</v>
      </c>
      <c r="V111" s="40">
        <f>(U111-L111)/L111</f>
        <v>3.8060216066775003E-2</v>
      </c>
    </row>
    <row r="112" spans="1:22" ht="12" customHeight="1" x14ac:dyDescent="0.25">
      <c r="A112" s="30" t="s">
        <v>289</v>
      </c>
      <c r="B112" s="31" t="s">
        <v>285</v>
      </c>
      <c r="C112" s="37" t="s">
        <v>290</v>
      </c>
      <c r="D112" s="33">
        <v>28.8</v>
      </c>
      <c r="E112" s="34">
        <v>1207139</v>
      </c>
      <c r="F112" s="34">
        <f>E112/D112</f>
        <v>41914.548611111109</v>
      </c>
      <c r="G112" s="34">
        <v>93068</v>
      </c>
      <c r="H112" s="34">
        <f>G112/D112</f>
        <v>3231.5277777777778</v>
      </c>
      <c r="I112" s="34">
        <v>134800</v>
      </c>
      <c r="J112" s="34">
        <f>I112/D112</f>
        <v>4680.5555555555557</v>
      </c>
      <c r="K112" s="34">
        <f>E112+G112+I112</f>
        <v>1435007</v>
      </c>
      <c r="L112" s="38">
        <f>K112/D112</f>
        <v>49826.631944444445</v>
      </c>
      <c r="M112" s="33">
        <v>29.6</v>
      </c>
      <c r="N112" s="34">
        <v>1072186</v>
      </c>
      <c r="O112" s="34">
        <f>N112/M112</f>
        <v>36222.5</v>
      </c>
      <c r="P112" s="34">
        <v>92861</v>
      </c>
      <c r="Q112" s="34">
        <f>P112/M112</f>
        <v>3137.1959459459458</v>
      </c>
      <c r="R112" s="34">
        <v>142584</v>
      </c>
      <c r="S112" s="34">
        <f>R112/M112</f>
        <v>4817.0270270270266</v>
      </c>
      <c r="T112" s="34">
        <f>N112+P112+R112</f>
        <v>1307631</v>
      </c>
      <c r="U112" s="38">
        <f>T112/M112</f>
        <v>44176.722972972973</v>
      </c>
      <c r="V112" s="40">
        <f>(U112-L112)/L112</f>
        <v>-0.11339134818044677</v>
      </c>
    </row>
    <row r="113" spans="1:22" ht="12" customHeight="1" x14ac:dyDescent="0.25">
      <c r="A113" s="30" t="s">
        <v>291</v>
      </c>
      <c r="B113" s="31" t="s">
        <v>285</v>
      </c>
      <c r="C113" s="37" t="s">
        <v>292</v>
      </c>
      <c r="D113" s="33">
        <v>22.6</v>
      </c>
      <c r="E113" s="34">
        <v>1068484</v>
      </c>
      <c r="F113" s="34">
        <f>E113/D113</f>
        <v>47278.053097345131</v>
      </c>
      <c r="G113" s="34">
        <v>60056</v>
      </c>
      <c r="H113" s="34">
        <f>G113/D113</f>
        <v>2657.3451327433627</v>
      </c>
      <c r="I113" s="34">
        <v>92661</v>
      </c>
      <c r="J113" s="34">
        <f>I113/D113</f>
        <v>4100.0442477876104</v>
      </c>
      <c r="K113" s="34">
        <f>E113+G113+I113</f>
        <v>1221201</v>
      </c>
      <c r="L113" s="38">
        <f>K113/D113</f>
        <v>54035.442477876102</v>
      </c>
      <c r="M113" s="33">
        <v>23.7</v>
      </c>
      <c r="N113" s="34">
        <v>1135526</v>
      </c>
      <c r="O113" s="34">
        <f>N113/M113</f>
        <v>47912.489451476795</v>
      </c>
      <c r="P113" s="34">
        <v>56812</v>
      </c>
      <c r="Q113" s="34">
        <f>P113/M113</f>
        <v>2397.1308016877638</v>
      </c>
      <c r="R113" s="34">
        <v>114988</v>
      </c>
      <c r="S113" s="34">
        <f>R113/M113</f>
        <v>4851.8143459915609</v>
      </c>
      <c r="T113" s="34">
        <f>N113+P113+R113</f>
        <v>1307326</v>
      </c>
      <c r="U113" s="38">
        <f>T113/M113</f>
        <v>55161.43459915612</v>
      </c>
      <c r="V113" s="40">
        <f>(U113-L113)/L113</f>
        <v>2.0838029072141617E-2</v>
      </c>
    </row>
    <row r="114" spans="1:22" ht="12" customHeight="1" x14ac:dyDescent="0.25">
      <c r="A114" s="30" t="s">
        <v>293</v>
      </c>
      <c r="B114" s="31" t="s">
        <v>285</v>
      </c>
      <c r="C114" s="37" t="s">
        <v>294</v>
      </c>
      <c r="D114" s="33">
        <v>80.3</v>
      </c>
      <c r="E114" s="34">
        <v>3527153</v>
      </c>
      <c r="F114" s="34">
        <f>E114/D114</f>
        <v>43924.694894146953</v>
      </c>
      <c r="G114" s="34">
        <v>134310</v>
      </c>
      <c r="H114" s="34">
        <f>G114/D114</f>
        <v>1672.6027397260275</v>
      </c>
      <c r="I114" s="34">
        <v>306060</v>
      </c>
      <c r="J114" s="34">
        <f>I114/D114</f>
        <v>3811.4570361145707</v>
      </c>
      <c r="K114" s="34">
        <f>E114+G114+I114</f>
        <v>3967523</v>
      </c>
      <c r="L114" s="38">
        <f>K114/D114</f>
        <v>49408.754669987546</v>
      </c>
      <c r="M114" s="33">
        <v>78</v>
      </c>
      <c r="N114" s="34">
        <v>3528000</v>
      </c>
      <c r="O114" s="34">
        <f>N114/M114</f>
        <v>45230.769230769234</v>
      </c>
      <c r="P114" s="34">
        <v>135000</v>
      </c>
      <c r="Q114" s="34">
        <f>P114/M114</f>
        <v>1730.7692307692307</v>
      </c>
      <c r="R114" s="34">
        <v>340000</v>
      </c>
      <c r="S114" s="34">
        <f>R114/M114</f>
        <v>4358.9743589743593</v>
      </c>
      <c r="T114" s="34">
        <f>N114+P114+R114</f>
        <v>4003000</v>
      </c>
      <c r="U114" s="38">
        <f>T114/M114</f>
        <v>51320.51282051282</v>
      </c>
      <c r="V114" s="40">
        <f>(U114-L114)/L114</f>
        <v>3.8692700580987067E-2</v>
      </c>
    </row>
    <row r="115" spans="1:22" ht="12" customHeight="1" x14ac:dyDescent="0.25">
      <c r="A115" s="30" t="s">
        <v>295</v>
      </c>
      <c r="B115" s="31" t="s">
        <v>285</v>
      </c>
      <c r="C115" s="37" t="s">
        <v>296</v>
      </c>
      <c r="D115" s="33">
        <v>152</v>
      </c>
      <c r="E115" s="34">
        <v>6431195</v>
      </c>
      <c r="F115" s="34">
        <f>E115/D115</f>
        <v>42310.493421052633</v>
      </c>
      <c r="G115" s="34">
        <v>405654</v>
      </c>
      <c r="H115" s="34">
        <f>G115/D115</f>
        <v>2668.7763157894738</v>
      </c>
      <c r="I115" s="34">
        <v>664446</v>
      </c>
      <c r="J115" s="34">
        <f>I115/D115</f>
        <v>4371.355263157895</v>
      </c>
      <c r="K115" s="34">
        <f>E115+G115+I115</f>
        <v>7501295</v>
      </c>
      <c r="L115" s="38">
        <f>K115/D115</f>
        <v>49350.625</v>
      </c>
      <c r="M115" s="33">
        <v>152</v>
      </c>
      <c r="N115" s="34">
        <v>6612699</v>
      </c>
      <c r="O115" s="34">
        <f>N115/M115</f>
        <v>43504.598684210527</v>
      </c>
      <c r="P115" s="34">
        <v>307258</v>
      </c>
      <c r="Q115" s="34">
        <f>P115/M115</f>
        <v>2021.4342105263158</v>
      </c>
      <c r="R115" s="34">
        <v>749016</v>
      </c>
      <c r="S115" s="34">
        <f>R115/M115</f>
        <v>4927.7368421052633</v>
      </c>
      <c r="T115" s="34">
        <f>N115+P115+R115</f>
        <v>7668973</v>
      </c>
      <c r="U115" s="38">
        <f>T115/M115</f>
        <v>50453.769736842107</v>
      </c>
      <c r="V115" s="40">
        <f>(U115-L115)/L115</f>
        <v>2.2353207012922465E-2</v>
      </c>
    </row>
    <row r="116" spans="1:22" ht="12" customHeight="1" x14ac:dyDescent="0.25">
      <c r="A116" s="30" t="s">
        <v>297</v>
      </c>
      <c r="B116" s="31" t="s">
        <v>298</v>
      </c>
      <c r="C116" s="37" t="s">
        <v>299</v>
      </c>
      <c r="D116" s="33">
        <v>12.8</v>
      </c>
      <c r="E116" s="34">
        <v>417463</v>
      </c>
      <c r="F116" s="34">
        <f>E116/D116</f>
        <v>32614.296875</v>
      </c>
      <c r="G116" s="34">
        <v>19253</v>
      </c>
      <c r="H116" s="34">
        <f>G116/D116</f>
        <v>1504.140625</v>
      </c>
      <c r="I116" s="34">
        <v>31622</v>
      </c>
      <c r="J116" s="34">
        <f>I116/D116</f>
        <v>2470.46875</v>
      </c>
      <c r="K116" s="34">
        <f>E116+G116+I116</f>
        <v>468338</v>
      </c>
      <c r="L116" s="38">
        <f>K116/D116</f>
        <v>36588.90625</v>
      </c>
      <c r="M116" s="33">
        <v>13.3</v>
      </c>
      <c r="N116" s="34">
        <v>446273</v>
      </c>
      <c r="O116" s="34">
        <f>N116/M116</f>
        <v>33554.360902255634</v>
      </c>
      <c r="P116" s="34">
        <v>19253</v>
      </c>
      <c r="Q116" s="34">
        <f>P116/M116</f>
        <v>1447.593984962406</v>
      </c>
      <c r="R116" s="34">
        <v>26348</v>
      </c>
      <c r="S116" s="34">
        <f>R116/M116</f>
        <v>1981.0526315789473</v>
      </c>
      <c r="T116" s="34">
        <f>N116+P116+R116</f>
        <v>491874</v>
      </c>
      <c r="U116" s="38">
        <f>T116/M116</f>
        <v>36983.007518796992</v>
      </c>
      <c r="V116" s="40">
        <f>(U116-L116)/L116</f>
        <v>1.0771059022760276E-2</v>
      </c>
    </row>
    <row r="117" spans="1:22" ht="12" customHeight="1" x14ac:dyDescent="0.25">
      <c r="A117" s="30" t="s">
        <v>300</v>
      </c>
      <c r="B117" s="31" t="s">
        <v>298</v>
      </c>
      <c r="C117" s="37" t="s">
        <v>301</v>
      </c>
      <c r="D117" s="33">
        <v>64</v>
      </c>
      <c r="E117" s="34">
        <v>2681491</v>
      </c>
      <c r="F117" s="34">
        <f>E117/D117</f>
        <v>41898.296875</v>
      </c>
      <c r="G117" s="34">
        <v>226745</v>
      </c>
      <c r="H117" s="34">
        <f>G117/D117</f>
        <v>3542.890625</v>
      </c>
      <c r="I117" s="34">
        <v>231425</v>
      </c>
      <c r="J117" s="34">
        <f>I117/D117</f>
        <v>3616.015625</v>
      </c>
      <c r="K117" s="34">
        <f>E117+G117+I117</f>
        <v>3139661</v>
      </c>
      <c r="L117" s="38">
        <f>K117/D117</f>
        <v>49057.203125</v>
      </c>
      <c r="M117" s="33">
        <v>66</v>
      </c>
      <c r="N117" s="34">
        <v>2856108</v>
      </c>
      <c r="O117" s="34">
        <f>N117/M117</f>
        <v>43274.36363636364</v>
      </c>
      <c r="P117" s="34">
        <v>237714</v>
      </c>
      <c r="Q117" s="34">
        <f>P117/M117</f>
        <v>3601.7272727272725</v>
      </c>
      <c r="R117" s="34">
        <v>416160</v>
      </c>
      <c r="S117" s="34">
        <f>R117/M117</f>
        <v>6305.454545454545</v>
      </c>
      <c r="T117" s="34">
        <f>N117+P117+R117</f>
        <v>3509982</v>
      </c>
      <c r="U117" s="38">
        <f>T117/M117</f>
        <v>53181.545454545456</v>
      </c>
      <c r="V117" s="40">
        <f>(U117-L117)/L117</f>
        <v>8.4072104947288631E-2</v>
      </c>
    </row>
    <row r="118" spans="1:22" ht="12" customHeight="1" x14ac:dyDescent="0.25">
      <c r="A118" s="30" t="s">
        <v>302</v>
      </c>
      <c r="B118" s="31" t="s">
        <v>298</v>
      </c>
      <c r="C118" s="37" t="s">
        <v>303</v>
      </c>
      <c r="D118" s="33">
        <v>19.3</v>
      </c>
      <c r="E118" s="34">
        <v>737633</v>
      </c>
      <c r="F118" s="34">
        <f>E118/D118</f>
        <v>38219.326424870465</v>
      </c>
      <c r="G118" s="34">
        <v>44839</v>
      </c>
      <c r="H118" s="34">
        <f>G118/D118</f>
        <v>2323.2642487046633</v>
      </c>
      <c r="I118" s="34">
        <v>88532</v>
      </c>
      <c r="J118" s="34">
        <f>I118/D118</f>
        <v>4587.1502590673572</v>
      </c>
      <c r="K118" s="34">
        <f>E118+G118+I118</f>
        <v>871004</v>
      </c>
      <c r="L118" s="38">
        <f>K118/D118</f>
        <v>45129.740932642482</v>
      </c>
      <c r="M118" s="33">
        <v>20.100000000000001</v>
      </c>
      <c r="N118" s="34">
        <v>772545</v>
      </c>
      <c r="O118" s="34">
        <f>N118/M118</f>
        <v>38435.074626865666</v>
      </c>
      <c r="P118" s="34">
        <v>47826</v>
      </c>
      <c r="Q118" s="34">
        <f>P118/M118</f>
        <v>2379.4029850746265</v>
      </c>
      <c r="R118" s="34">
        <v>85780</v>
      </c>
      <c r="S118" s="34">
        <f>R118/M118</f>
        <v>4267.6616915422883</v>
      </c>
      <c r="T118" s="34">
        <f>N118+P118+R118</f>
        <v>906151</v>
      </c>
      <c r="U118" s="38">
        <f>T118/M118</f>
        <v>45082.139303482581</v>
      </c>
      <c r="V118" s="40">
        <f>(U118-L118)/L118</f>
        <v>-1.054772931910858E-3</v>
      </c>
    </row>
    <row r="119" spans="1:22" ht="12" customHeight="1" x14ac:dyDescent="0.25">
      <c r="A119" s="30" t="s">
        <v>304</v>
      </c>
      <c r="B119" s="31" t="s">
        <v>305</v>
      </c>
      <c r="C119" s="37" t="s">
        <v>306</v>
      </c>
      <c r="D119" s="33">
        <v>150.6</v>
      </c>
      <c r="E119" s="34">
        <v>5785505</v>
      </c>
      <c r="F119" s="34">
        <f>E119/D119</f>
        <v>38416.367861885788</v>
      </c>
      <c r="G119" s="34">
        <v>179383</v>
      </c>
      <c r="H119" s="34">
        <f>G119/D119</f>
        <v>1191.1221779548473</v>
      </c>
      <c r="I119" s="34">
        <v>1036710</v>
      </c>
      <c r="J119" s="34">
        <f>I119/D119</f>
        <v>6883.8645418326696</v>
      </c>
      <c r="K119" s="34">
        <f>E119+G119+I119</f>
        <v>7001598</v>
      </c>
      <c r="L119" s="38">
        <f>K119/D119</f>
        <v>46491.354581673309</v>
      </c>
      <c r="M119" s="33">
        <v>150.9</v>
      </c>
      <c r="N119" s="34">
        <v>5851117</v>
      </c>
      <c r="O119" s="34">
        <f>N119/M119</f>
        <v>38774.797879390324</v>
      </c>
      <c r="P119" s="34">
        <v>180817</v>
      </c>
      <c r="Q119" s="34">
        <f>P119/M119</f>
        <v>1198.2571239231279</v>
      </c>
      <c r="R119" s="34">
        <v>1084187</v>
      </c>
      <c r="S119" s="34">
        <f>R119/M119</f>
        <v>7184.8045062955598</v>
      </c>
      <c r="T119" s="34">
        <f>N119+P119+R119</f>
        <v>7116121</v>
      </c>
      <c r="U119" s="38">
        <f>T119/M119</f>
        <v>47157.859509609014</v>
      </c>
      <c r="V119" s="40">
        <f>(U119-L119)/L119</f>
        <v>1.4336104721681691E-2</v>
      </c>
    </row>
    <row r="120" spans="1:22" ht="12" customHeight="1" x14ac:dyDescent="0.25">
      <c r="A120" s="30" t="s">
        <v>307</v>
      </c>
      <c r="B120" s="31" t="s">
        <v>305</v>
      </c>
      <c r="C120" s="37" t="s">
        <v>308</v>
      </c>
      <c r="D120" s="33">
        <v>91</v>
      </c>
      <c r="E120" s="34">
        <v>3690685</v>
      </c>
      <c r="F120" s="34">
        <f>E120/D120</f>
        <v>40556.978021978022</v>
      </c>
      <c r="G120" s="34">
        <v>345500</v>
      </c>
      <c r="H120" s="34">
        <f>G120/D120</f>
        <v>3796.7032967032969</v>
      </c>
      <c r="I120" s="34">
        <v>295680</v>
      </c>
      <c r="J120" s="34">
        <f>I120/D120</f>
        <v>3249.2307692307691</v>
      </c>
      <c r="K120" s="34">
        <f>E120+G120+I120</f>
        <v>4331865</v>
      </c>
      <c r="L120" s="38">
        <f>K120/D120</f>
        <v>47602.912087912089</v>
      </c>
      <c r="M120" s="33">
        <v>94</v>
      </c>
      <c r="N120" s="34">
        <v>4029990</v>
      </c>
      <c r="O120" s="34">
        <f>N120/M120</f>
        <v>42872.234042553195</v>
      </c>
      <c r="P120" s="34">
        <v>309875</v>
      </c>
      <c r="Q120" s="34">
        <f>P120/M120</f>
        <v>3296.5425531914893</v>
      </c>
      <c r="R120" s="34">
        <v>295680</v>
      </c>
      <c r="S120" s="34">
        <f>R120/M120</f>
        <v>3145.5319148936169</v>
      </c>
      <c r="T120" s="34">
        <f>N120+P120+R120</f>
        <v>4635545</v>
      </c>
      <c r="U120" s="38">
        <f>T120/M120</f>
        <v>49314.308510638301</v>
      </c>
      <c r="V120" s="40">
        <f>(U120-L120)/L120</f>
        <v>3.5951506907090876E-2</v>
      </c>
    </row>
    <row r="121" spans="1:22" ht="12" customHeight="1" x14ac:dyDescent="0.25">
      <c r="A121" s="30" t="s">
        <v>309</v>
      </c>
      <c r="B121" s="31" t="s">
        <v>305</v>
      </c>
      <c r="C121" s="37" t="s">
        <v>310</v>
      </c>
      <c r="D121" s="33">
        <v>24.9</v>
      </c>
      <c r="E121" s="34">
        <v>952944</v>
      </c>
      <c r="F121" s="34">
        <f>E121/D121</f>
        <v>38270.843373493975</v>
      </c>
      <c r="G121" s="34">
        <v>76070</v>
      </c>
      <c r="H121" s="34">
        <f>G121/D121</f>
        <v>3055.0200803212851</v>
      </c>
      <c r="I121" s="34">
        <v>203838</v>
      </c>
      <c r="J121" s="34">
        <f>I121/D121</f>
        <v>8186.265060240964</v>
      </c>
      <c r="K121" s="34">
        <f>E121+G121+I121</f>
        <v>1232852</v>
      </c>
      <c r="L121" s="38">
        <f>K121/D121</f>
        <v>49512.128514056225</v>
      </c>
      <c r="M121" s="33">
        <v>24.9</v>
      </c>
      <c r="N121" s="34">
        <v>983520</v>
      </c>
      <c r="O121" s="34">
        <f>N121/M121</f>
        <v>39498.795180722896</v>
      </c>
      <c r="P121" s="34">
        <v>69202</v>
      </c>
      <c r="Q121" s="34">
        <f>P121/M121</f>
        <v>2779.1967871485945</v>
      </c>
      <c r="R121" s="34">
        <v>208926</v>
      </c>
      <c r="S121" s="34">
        <f>R121/M121</f>
        <v>8390.6024096385554</v>
      </c>
      <c r="T121" s="34">
        <f>N121+P121+R121</f>
        <v>1261648</v>
      </c>
      <c r="U121" s="38">
        <f>T121/M121</f>
        <v>50668.594377510046</v>
      </c>
      <c r="V121" s="40">
        <f>(U121-L121)/L121</f>
        <v>2.3357223738129266E-2</v>
      </c>
    </row>
    <row r="122" spans="1:22" ht="12" customHeight="1" x14ac:dyDescent="0.25">
      <c r="A122" s="30" t="s">
        <v>311</v>
      </c>
      <c r="B122" s="31" t="s">
        <v>305</v>
      </c>
      <c r="C122" s="37" t="s">
        <v>312</v>
      </c>
      <c r="D122" s="33">
        <v>63.5</v>
      </c>
      <c r="E122" s="34">
        <v>2601568</v>
      </c>
      <c r="F122" s="34">
        <f>E122/D122</f>
        <v>40969.574803149604</v>
      </c>
      <c r="G122" s="34">
        <v>125582</v>
      </c>
      <c r="H122" s="34">
        <f>G122/D122</f>
        <v>1977.6692913385828</v>
      </c>
      <c r="I122" s="34">
        <v>264717</v>
      </c>
      <c r="J122" s="34">
        <f>I122/D122</f>
        <v>4168.7716535433074</v>
      </c>
      <c r="K122" s="34">
        <f>E122+G122+I122</f>
        <v>2991867</v>
      </c>
      <c r="L122" s="38">
        <f>K122/D122</f>
        <v>47116.015748031496</v>
      </c>
      <c r="M122" s="33">
        <v>65</v>
      </c>
      <c r="N122" s="34">
        <v>2775798</v>
      </c>
      <c r="O122" s="34">
        <f>N122/M122</f>
        <v>42704.584615384614</v>
      </c>
      <c r="P122" s="34">
        <v>137075</v>
      </c>
      <c r="Q122" s="34">
        <f>P122/M122</f>
        <v>2108.8461538461538</v>
      </c>
      <c r="R122" s="34">
        <v>300287</v>
      </c>
      <c r="S122" s="34">
        <f>R122/M122</f>
        <v>4619.8</v>
      </c>
      <c r="T122" s="34">
        <f>N122+P122+R122</f>
        <v>3213160</v>
      </c>
      <c r="U122" s="38">
        <f>T122/M122</f>
        <v>49433.230769230766</v>
      </c>
      <c r="V122" s="40">
        <f>(U122-L122)/L122</f>
        <v>4.9181047769220242E-2</v>
      </c>
    </row>
    <row r="123" spans="1:22" ht="12" customHeight="1" x14ac:dyDescent="0.25">
      <c r="A123" s="30" t="s">
        <v>313</v>
      </c>
      <c r="B123" s="31" t="s">
        <v>53</v>
      </c>
      <c r="C123" s="37" t="s">
        <v>314</v>
      </c>
      <c r="D123" s="33">
        <v>55</v>
      </c>
      <c r="E123" s="34">
        <v>2209692</v>
      </c>
      <c r="F123" s="34">
        <f>E123/D123</f>
        <v>40176.218181818185</v>
      </c>
      <c r="G123" s="34">
        <v>119521</v>
      </c>
      <c r="H123" s="34">
        <f>G123/D123</f>
        <v>2173.1090909090908</v>
      </c>
      <c r="I123" s="34">
        <v>302440</v>
      </c>
      <c r="J123" s="34">
        <f>I123/D123</f>
        <v>5498.909090909091</v>
      </c>
      <c r="K123" s="34">
        <f>E123+G123+I123</f>
        <v>2631653</v>
      </c>
      <c r="L123" s="38">
        <f>K123/D123</f>
        <v>47848.236363636366</v>
      </c>
      <c r="M123" s="33">
        <v>53.2</v>
      </c>
      <c r="N123" s="34">
        <v>2127567</v>
      </c>
      <c r="O123" s="34">
        <f>N123/M123</f>
        <v>39991.860902255634</v>
      </c>
      <c r="P123" s="34">
        <v>126109</v>
      </c>
      <c r="Q123" s="34">
        <f>P123/M123</f>
        <v>2370.4699248120301</v>
      </c>
      <c r="R123" s="34">
        <v>297375</v>
      </c>
      <c r="S123" s="34">
        <f>R123/M123</f>
        <v>5589.7556390977443</v>
      </c>
      <c r="T123" s="34">
        <f>N123+P123+R123</f>
        <v>2551051</v>
      </c>
      <c r="U123" s="38">
        <f>T123/M123</f>
        <v>47952.086466165412</v>
      </c>
      <c r="V123" s="40">
        <f>(U123-L123)/L123</f>
        <v>2.1704060676303208E-3</v>
      </c>
    </row>
    <row r="124" spans="1:22" ht="12" customHeight="1" x14ac:dyDescent="0.25">
      <c r="A124" s="30" t="s">
        <v>315</v>
      </c>
      <c r="B124" s="31" t="s">
        <v>53</v>
      </c>
      <c r="C124" s="37" t="s">
        <v>228</v>
      </c>
      <c r="D124" s="33">
        <v>22.8</v>
      </c>
      <c r="E124" s="34">
        <v>850995</v>
      </c>
      <c r="F124" s="34">
        <f>E124/D124</f>
        <v>37324.34210526316</v>
      </c>
      <c r="G124" s="34">
        <v>39628</v>
      </c>
      <c r="H124" s="34">
        <f>G124/D124</f>
        <v>1738.0701754385964</v>
      </c>
      <c r="I124" s="34">
        <v>195003</v>
      </c>
      <c r="J124" s="34">
        <f>I124/D124</f>
        <v>8552.7631578947367</v>
      </c>
      <c r="K124" s="34">
        <f>E124+G124+I124</f>
        <v>1085626</v>
      </c>
      <c r="L124" s="38">
        <f>K124/D124</f>
        <v>47615.175438596489</v>
      </c>
      <c r="M124" s="33">
        <v>22.8</v>
      </c>
      <c r="N124" s="34">
        <v>858797</v>
      </c>
      <c r="O124" s="34">
        <f>N124/M124</f>
        <v>37666.535087719298</v>
      </c>
      <c r="P124" s="34">
        <v>48754</v>
      </c>
      <c r="Q124" s="34">
        <f>P124/M124</f>
        <v>2138.3333333333335</v>
      </c>
      <c r="R124" s="34">
        <v>217041</v>
      </c>
      <c r="S124" s="34">
        <f>R124/M124</f>
        <v>9519.3421052631584</v>
      </c>
      <c r="T124" s="34">
        <f>N124+P124+R124</f>
        <v>1124592</v>
      </c>
      <c r="U124" s="38">
        <f>T124/M124</f>
        <v>49324.210526315786</v>
      </c>
      <c r="V124" s="40">
        <f>(U124-L124)/L124</f>
        <v>3.5892655481722061E-2</v>
      </c>
    </row>
    <row r="125" spans="1:22" ht="12" customHeight="1" x14ac:dyDescent="0.25">
      <c r="A125" s="30" t="s">
        <v>316</v>
      </c>
      <c r="B125" s="31" t="s">
        <v>59</v>
      </c>
      <c r="C125" s="37" t="s">
        <v>59</v>
      </c>
      <c r="D125" s="33">
        <v>49.6</v>
      </c>
      <c r="E125" s="34">
        <v>2064494</v>
      </c>
      <c r="F125" s="34">
        <f>E125/D125</f>
        <v>41622.862903225803</v>
      </c>
      <c r="G125" s="34">
        <v>134036</v>
      </c>
      <c r="H125" s="34">
        <f>G125/D125</f>
        <v>2702.3387096774195</v>
      </c>
      <c r="I125" s="34">
        <v>186198</v>
      </c>
      <c r="J125" s="34">
        <f>I125/D125</f>
        <v>3753.9919354838707</v>
      </c>
      <c r="K125" s="34">
        <f>E125+G125+I125</f>
        <v>2384728</v>
      </c>
      <c r="L125" s="38">
        <f>K125/D125</f>
        <v>48079.193548387098</v>
      </c>
      <c r="M125" s="33">
        <v>49.5</v>
      </c>
      <c r="N125" s="34">
        <v>2082610</v>
      </c>
      <c r="O125" s="34">
        <f>N125/M125</f>
        <v>42072.929292929293</v>
      </c>
      <c r="P125" s="34">
        <v>140538</v>
      </c>
      <c r="Q125" s="34">
        <f>P125/M125</f>
        <v>2839.151515151515</v>
      </c>
      <c r="R125" s="34">
        <v>185823</v>
      </c>
      <c r="S125" s="34">
        <f>R125/M125</f>
        <v>3754</v>
      </c>
      <c r="T125" s="34">
        <f>N125+P125+R125</f>
        <v>2408971</v>
      </c>
      <c r="U125" s="38">
        <f>T125/M125</f>
        <v>48666.080808080806</v>
      </c>
      <c r="V125" s="40">
        <f>(U125-L125)/L125</f>
        <v>1.2206678531391369E-2</v>
      </c>
    </row>
    <row r="126" spans="1:22" ht="12" customHeight="1" x14ac:dyDescent="0.25">
      <c r="A126" s="30" t="s">
        <v>317</v>
      </c>
      <c r="B126" s="31" t="s">
        <v>318</v>
      </c>
      <c r="C126" s="37" t="s">
        <v>319</v>
      </c>
      <c r="D126" s="33">
        <v>39</v>
      </c>
      <c r="E126" s="34">
        <v>1582930</v>
      </c>
      <c r="F126" s="34">
        <f>E126/D126</f>
        <v>40587.948717948719</v>
      </c>
      <c r="G126" s="34">
        <v>158296</v>
      </c>
      <c r="H126" s="34">
        <f>G126/D126</f>
        <v>4058.8717948717949</v>
      </c>
      <c r="I126" s="34">
        <v>199800</v>
      </c>
      <c r="J126" s="34">
        <f>I126/D126</f>
        <v>5123.0769230769229</v>
      </c>
      <c r="K126" s="34">
        <f>E126+G126+I126</f>
        <v>1941026</v>
      </c>
      <c r="L126" s="38">
        <f>K126/D126</f>
        <v>49769.897435897437</v>
      </c>
      <c r="M126" s="33">
        <v>39</v>
      </c>
      <c r="N126" s="34">
        <v>1594843</v>
      </c>
      <c r="O126" s="34">
        <f>N126/M126</f>
        <v>40893.410256410258</v>
      </c>
      <c r="P126" s="34">
        <v>169468</v>
      </c>
      <c r="Q126" s="34">
        <f>P126/M126</f>
        <v>4345.333333333333</v>
      </c>
      <c r="R126" s="34">
        <v>199800</v>
      </c>
      <c r="S126" s="34">
        <f>R126/M126</f>
        <v>5123.0769230769229</v>
      </c>
      <c r="T126" s="34">
        <f>N126+P126+R126</f>
        <v>1964111</v>
      </c>
      <c r="U126" s="38">
        <f>T126/M126</f>
        <v>50361.820512820515</v>
      </c>
      <c r="V126" s="40">
        <f>(U126-L126)/L126</f>
        <v>1.1893194630056498E-2</v>
      </c>
    </row>
    <row r="127" spans="1:22" ht="12" customHeight="1" x14ac:dyDescent="0.25">
      <c r="A127" s="30" t="s">
        <v>320</v>
      </c>
      <c r="B127" s="31" t="s">
        <v>318</v>
      </c>
      <c r="C127" s="37" t="s">
        <v>321</v>
      </c>
      <c r="D127" s="33">
        <v>47</v>
      </c>
      <c r="E127" s="34">
        <v>1893130</v>
      </c>
      <c r="F127" s="34">
        <f>E127/D127</f>
        <v>40279.361702127659</v>
      </c>
      <c r="G127" s="34">
        <v>136727</v>
      </c>
      <c r="H127" s="34">
        <f>G127/D127</f>
        <v>2909.0851063829787</v>
      </c>
      <c r="I127" s="34">
        <v>117960</v>
      </c>
      <c r="J127" s="34">
        <f>I127/D127</f>
        <v>2509.7872340425533</v>
      </c>
      <c r="K127" s="34">
        <f>E127+G127+I127</f>
        <v>2147817</v>
      </c>
      <c r="L127" s="38">
        <f>K127/D127</f>
        <v>45698.234042553195</v>
      </c>
      <c r="M127" s="33">
        <v>47</v>
      </c>
      <c r="N127" s="34">
        <v>1898699</v>
      </c>
      <c r="O127" s="34">
        <f>N127/M127</f>
        <v>40397.851063829788</v>
      </c>
      <c r="P127" s="34">
        <v>134322</v>
      </c>
      <c r="Q127" s="34">
        <f>P127/M127</f>
        <v>2857.9148936170213</v>
      </c>
      <c r="R127" s="34">
        <v>127755</v>
      </c>
      <c r="S127" s="34">
        <f>R127/M127</f>
        <v>2718.1914893617022</v>
      </c>
      <c r="T127" s="34">
        <f>N127+P127+R127</f>
        <v>2160776</v>
      </c>
      <c r="U127" s="38">
        <f>T127/M127</f>
        <v>45973.957446808512</v>
      </c>
      <c r="V127" s="40">
        <f>(U127-L127)/L127</f>
        <v>6.0335680367554177E-3</v>
      </c>
    </row>
    <row r="128" spans="1:22" ht="12" customHeight="1" x14ac:dyDescent="0.25">
      <c r="A128" s="30" t="s">
        <v>322</v>
      </c>
      <c r="B128" s="31" t="s">
        <v>323</v>
      </c>
      <c r="C128" s="37" t="s">
        <v>324</v>
      </c>
      <c r="D128" s="33">
        <v>72.5</v>
      </c>
      <c r="E128" s="34">
        <v>3019365</v>
      </c>
      <c r="F128" s="34">
        <f>E128/D128</f>
        <v>41646.413793103449</v>
      </c>
      <c r="G128" s="34">
        <v>349560</v>
      </c>
      <c r="H128" s="34">
        <f>G128/D128</f>
        <v>4821.5172413793107</v>
      </c>
      <c r="I128" s="34">
        <v>270000</v>
      </c>
      <c r="J128" s="34">
        <f>I128/D128</f>
        <v>3724.1379310344828</v>
      </c>
      <c r="K128" s="34">
        <f>E128+G128+I128</f>
        <v>3638925</v>
      </c>
      <c r="L128" s="38">
        <f>K128/D128</f>
        <v>50192.068965517239</v>
      </c>
      <c r="M128" s="33">
        <v>73.900000000000006</v>
      </c>
      <c r="N128" s="34">
        <v>3057860</v>
      </c>
      <c r="O128" s="34">
        <f>N128/M128</f>
        <v>41378.349120433013</v>
      </c>
      <c r="P128" s="34">
        <v>313617</v>
      </c>
      <c r="Q128" s="34">
        <f>P128/M128</f>
        <v>4243.802435723951</v>
      </c>
      <c r="R128" s="34">
        <v>308904</v>
      </c>
      <c r="S128" s="34">
        <f>R128/M128</f>
        <v>4180.0270635994584</v>
      </c>
      <c r="T128" s="34">
        <f>N128+P128+R128</f>
        <v>3680381</v>
      </c>
      <c r="U128" s="38">
        <f>T128/M128</f>
        <v>49802.178619756422</v>
      </c>
      <c r="V128" s="40">
        <f>(U128-L128)/L128</f>
        <v>-7.7679672067050782E-3</v>
      </c>
    </row>
    <row r="129" spans="1:22" ht="12" customHeight="1" x14ac:dyDescent="0.25">
      <c r="A129" s="30" t="s">
        <v>325</v>
      </c>
      <c r="B129" s="31" t="s">
        <v>323</v>
      </c>
      <c r="C129" s="37" t="s">
        <v>326</v>
      </c>
      <c r="D129" s="33">
        <v>19.399999999999999</v>
      </c>
      <c r="E129" s="34">
        <v>786220</v>
      </c>
      <c r="F129" s="34">
        <f>E129/D129</f>
        <v>40526.804123711343</v>
      </c>
      <c r="G129" s="34">
        <v>51366</v>
      </c>
      <c r="H129" s="34">
        <f>G129/D129</f>
        <v>2647.7319587628867</v>
      </c>
      <c r="I129" s="34">
        <v>130037</v>
      </c>
      <c r="J129" s="34">
        <f>I129/D129</f>
        <v>6702.9381443298971</v>
      </c>
      <c r="K129" s="34">
        <f>E129+G129+I129</f>
        <v>967623</v>
      </c>
      <c r="L129" s="38">
        <f>K129/D129</f>
        <v>49877.47422680413</v>
      </c>
      <c r="M129" s="33">
        <v>19.5</v>
      </c>
      <c r="N129" s="34">
        <v>780369</v>
      </c>
      <c r="O129" s="34">
        <f>N129/M129</f>
        <v>40018.923076923078</v>
      </c>
      <c r="P129" s="34">
        <v>50428</v>
      </c>
      <c r="Q129" s="34">
        <f>P129/M129</f>
        <v>2586.0512820512822</v>
      </c>
      <c r="R129" s="34">
        <v>117264</v>
      </c>
      <c r="S129" s="34">
        <f>R129/M129</f>
        <v>6013.5384615384619</v>
      </c>
      <c r="T129" s="34">
        <f>N129+P129+R129</f>
        <v>948061</v>
      </c>
      <c r="U129" s="38">
        <f>T129/M129</f>
        <v>48618.51282051282</v>
      </c>
      <c r="V129" s="40">
        <f>(U129-L129)/L129</f>
        <v>-2.5241081787071417E-2</v>
      </c>
    </row>
    <row r="130" spans="1:22" ht="12" customHeight="1" x14ac:dyDescent="0.25">
      <c r="A130" s="30" t="s">
        <v>327</v>
      </c>
      <c r="B130" s="31" t="s">
        <v>328</v>
      </c>
      <c r="C130" s="37" t="s">
        <v>329</v>
      </c>
      <c r="D130" s="33">
        <v>123.2</v>
      </c>
      <c r="E130" s="34">
        <v>5065129</v>
      </c>
      <c r="F130" s="34">
        <f>E130/D130</f>
        <v>41113.060064935067</v>
      </c>
      <c r="G130" s="34">
        <v>254705</v>
      </c>
      <c r="H130" s="34">
        <f>G130/D130</f>
        <v>2067.4107142857142</v>
      </c>
      <c r="I130" s="34">
        <v>1302306</v>
      </c>
      <c r="J130" s="34">
        <f>I130/D130</f>
        <v>10570.665584415585</v>
      </c>
      <c r="K130" s="34">
        <f>E130+G130+I130</f>
        <v>6622140</v>
      </c>
      <c r="L130" s="38">
        <f>K130/D130</f>
        <v>53751.13636363636</v>
      </c>
      <c r="M130" s="33">
        <v>118</v>
      </c>
      <c r="N130" s="34">
        <v>4888386</v>
      </c>
      <c r="O130" s="34">
        <f>N130/M130</f>
        <v>41427</v>
      </c>
      <c r="P130" s="34">
        <v>256949</v>
      </c>
      <c r="Q130" s="34">
        <f>P130/M130</f>
        <v>2177.5338983050847</v>
      </c>
      <c r="R130" s="34">
        <v>1265429</v>
      </c>
      <c r="S130" s="34">
        <f>R130/M130</f>
        <v>10723.974576271186</v>
      </c>
      <c r="T130" s="34">
        <f>N130+P130+R130</f>
        <v>6410764</v>
      </c>
      <c r="U130" s="38">
        <f>T130/M130</f>
        <v>54328.508474576272</v>
      </c>
      <c r="V130" s="40">
        <f>(U130-L130)/L130</f>
        <v>1.0741579620454592E-2</v>
      </c>
    </row>
    <row r="131" spans="1:22" ht="12" customHeight="1" x14ac:dyDescent="0.25">
      <c r="A131" s="30" t="s">
        <v>330</v>
      </c>
      <c r="B131" s="31" t="s">
        <v>328</v>
      </c>
      <c r="C131" s="37" t="s">
        <v>331</v>
      </c>
      <c r="D131" s="33">
        <v>33</v>
      </c>
      <c r="E131" s="34">
        <v>1078477</v>
      </c>
      <c r="F131" s="34">
        <f>E131/D131</f>
        <v>32681.121212121212</v>
      </c>
      <c r="G131" s="34">
        <v>60632</v>
      </c>
      <c r="H131" s="34">
        <f>G131/D131</f>
        <v>1837.3333333333333</v>
      </c>
      <c r="I131" s="34">
        <v>166556</v>
      </c>
      <c r="J131" s="34">
        <f>I131/D131</f>
        <v>5047.151515151515</v>
      </c>
      <c r="K131" s="34">
        <f>E131+G131+I131</f>
        <v>1305665</v>
      </c>
      <c r="L131" s="38">
        <f>K131/D131</f>
        <v>39565.606060606064</v>
      </c>
      <c r="M131" s="33">
        <v>34</v>
      </c>
      <c r="N131" s="34">
        <v>1123800</v>
      </c>
      <c r="O131" s="34">
        <f>N131/M131</f>
        <v>33052.941176470587</v>
      </c>
      <c r="P131" s="34">
        <v>66183</v>
      </c>
      <c r="Q131" s="34">
        <f>P131/M131</f>
        <v>1946.5588235294117</v>
      </c>
      <c r="R131" s="34">
        <v>184179</v>
      </c>
      <c r="S131" s="34">
        <f>R131/M131</f>
        <v>5417.0294117647063</v>
      </c>
      <c r="T131" s="34">
        <f>N131+P131+R131</f>
        <v>1374162</v>
      </c>
      <c r="U131" s="38">
        <f>T131/M131</f>
        <v>40416.529411764706</v>
      </c>
      <c r="V131" s="40">
        <f>(U131-L131)/L131</f>
        <v>2.1506642659667834E-2</v>
      </c>
    </row>
    <row r="132" spans="1:22" ht="12" customHeight="1" x14ac:dyDescent="0.25">
      <c r="A132" s="30" t="s">
        <v>332</v>
      </c>
      <c r="B132" s="31" t="s">
        <v>333</v>
      </c>
      <c r="C132" s="37" t="s">
        <v>334</v>
      </c>
      <c r="D132" s="33">
        <v>33</v>
      </c>
      <c r="E132" s="34">
        <v>1330774</v>
      </c>
      <c r="F132" s="34">
        <f>E132/D132</f>
        <v>40326.484848484848</v>
      </c>
      <c r="G132" s="34">
        <v>90148</v>
      </c>
      <c r="H132" s="34">
        <f>G132/D132</f>
        <v>2731.757575757576</v>
      </c>
      <c r="I132" s="34">
        <v>157984</v>
      </c>
      <c r="J132" s="34">
        <f>I132/D132</f>
        <v>4787.393939393939</v>
      </c>
      <c r="K132" s="34">
        <f>E132+G132+I132</f>
        <v>1578906</v>
      </c>
      <c r="L132" s="38">
        <f>K132/D132</f>
        <v>47845.63636363636</v>
      </c>
      <c r="M132" s="33">
        <v>33</v>
      </c>
      <c r="N132" s="34">
        <v>1430137</v>
      </c>
      <c r="O132" s="34">
        <f>N132/M132</f>
        <v>43337.484848484848</v>
      </c>
      <c r="P132" s="34">
        <v>92049</v>
      </c>
      <c r="Q132" s="34">
        <f>P132/M132</f>
        <v>2789.3636363636365</v>
      </c>
      <c r="R132" s="34">
        <v>181974</v>
      </c>
      <c r="S132" s="34">
        <f>R132/M132</f>
        <v>5514.363636363636</v>
      </c>
      <c r="T132" s="34">
        <f>N132+P132+R132</f>
        <v>1704160</v>
      </c>
      <c r="U132" s="38">
        <f>T132/M132</f>
        <v>51641.21212121212</v>
      </c>
      <c r="V132" s="40">
        <f>(U132-L132)/L132</f>
        <v>7.9329611769161743E-2</v>
      </c>
    </row>
    <row r="133" spans="1:22" ht="12" customHeight="1" x14ac:dyDescent="0.25">
      <c r="A133" s="30" t="s">
        <v>335</v>
      </c>
      <c r="B133" s="31" t="s">
        <v>333</v>
      </c>
      <c r="C133" s="37" t="s">
        <v>336</v>
      </c>
      <c r="D133" s="33">
        <v>138</v>
      </c>
      <c r="E133" s="34">
        <v>6339348</v>
      </c>
      <c r="F133" s="34">
        <f>E133/D133</f>
        <v>45937.304347826088</v>
      </c>
      <c r="G133" s="34">
        <v>222904</v>
      </c>
      <c r="H133" s="34">
        <f>G133/D133</f>
        <v>1615.2463768115942</v>
      </c>
      <c r="I133" s="34">
        <v>862705</v>
      </c>
      <c r="J133" s="34">
        <f>I133/D133</f>
        <v>6251.485507246377</v>
      </c>
      <c r="K133" s="34">
        <f>E133+G133+I133</f>
        <v>7424957</v>
      </c>
      <c r="L133" s="38">
        <f>K133/D133</f>
        <v>53804.036231884056</v>
      </c>
      <c r="M133" s="33">
        <v>142</v>
      </c>
      <c r="N133" s="34">
        <v>6633740</v>
      </c>
      <c r="O133" s="34">
        <f>N133/M133</f>
        <v>46716.478873239437</v>
      </c>
      <c r="P133" s="34">
        <v>252712</v>
      </c>
      <c r="Q133" s="34">
        <f>P133/M133</f>
        <v>1779.661971830986</v>
      </c>
      <c r="R133" s="34">
        <v>819826</v>
      </c>
      <c r="S133" s="34">
        <f>R133/M133</f>
        <v>5773.422535211268</v>
      </c>
      <c r="T133" s="34">
        <f>N133+P133+R133</f>
        <v>7706278</v>
      </c>
      <c r="U133" s="38">
        <f>T133/M133</f>
        <v>54269.563380281688</v>
      </c>
      <c r="V133" s="40">
        <f>(U133-L133)/L133</f>
        <v>8.6522718554293623E-3</v>
      </c>
    </row>
    <row r="134" spans="1:22" ht="12" customHeight="1" x14ac:dyDescent="0.25">
      <c r="A134" s="30" t="s">
        <v>337</v>
      </c>
      <c r="B134" s="31" t="s">
        <v>333</v>
      </c>
      <c r="C134" s="37" t="s">
        <v>338</v>
      </c>
      <c r="D134" s="33">
        <v>72</v>
      </c>
      <c r="E134" s="34">
        <v>3391018</v>
      </c>
      <c r="F134" s="34">
        <f>E134/D134</f>
        <v>47097.472222222219</v>
      </c>
      <c r="G134" s="34">
        <v>166564</v>
      </c>
      <c r="H134" s="34">
        <f>G134/D134</f>
        <v>2313.3888888888887</v>
      </c>
      <c r="I134" s="34">
        <v>147674</v>
      </c>
      <c r="J134" s="34">
        <f>I134/D134</f>
        <v>2051.0277777777778</v>
      </c>
      <c r="K134" s="34">
        <f>E134+G134+I134</f>
        <v>3705256</v>
      </c>
      <c r="L134" s="38">
        <f>K134/D134</f>
        <v>51461.888888888891</v>
      </c>
      <c r="M134" s="33">
        <v>72</v>
      </c>
      <c r="N134" s="34">
        <v>3354954</v>
      </c>
      <c r="O134" s="34">
        <f>N134/M134</f>
        <v>46596.583333333336</v>
      </c>
      <c r="P134" s="34">
        <v>193328</v>
      </c>
      <c r="Q134" s="34">
        <f>P134/M134</f>
        <v>2685.1111111111113</v>
      </c>
      <c r="R134" s="34">
        <v>187989</v>
      </c>
      <c r="S134" s="34">
        <f>R134/M134</f>
        <v>2610.9583333333335</v>
      </c>
      <c r="T134" s="34">
        <f>N134+P134+R134</f>
        <v>3736271</v>
      </c>
      <c r="U134" s="38">
        <f>T134/M134</f>
        <v>51892.652777777781</v>
      </c>
      <c r="V134" s="40">
        <f>(U134-L134)/L134</f>
        <v>8.3705417385465716E-3</v>
      </c>
    </row>
    <row r="135" spans="1:22" ht="12" customHeight="1" x14ac:dyDescent="0.25">
      <c r="A135" s="30" t="s">
        <v>339</v>
      </c>
      <c r="B135" s="31" t="s">
        <v>340</v>
      </c>
      <c r="C135" s="37" t="s">
        <v>341</v>
      </c>
      <c r="D135" s="33">
        <v>31.5</v>
      </c>
      <c r="E135" s="34">
        <v>1271630</v>
      </c>
      <c r="F135" s="34">
        <f>E135/D135</f>
        <v>40369.206349206346</v>
      </c>
      <c r="G135" s="34">
        <v>101106</v>
      </c>
      <c r="H135" s="34">
        <f>G135/D135</f>
        <v>3209.7142857142858</v>
      </c>
      <c r="I135" s="34">
        <v>133778</v>
      </c>
      <c r="J135" s="34">
        <f>I135/D135</f>
        <v>4246.9206349206352</v>
      </c>
      <c r="K135" s="34">
        <f>E135+G135+I135</f>
        <v>1506514</v>
      </c>
      <c r="L135" s="38">
        <f>K135/D135</f>
        <v>47825.841269841272</v>
      </c>
      <c r="M135" s="33">
        <v>32.5</v>
      </c>
      <c r="N135" s="34">
        <v>1323056</v>
      </c>
      <c r="O135" s="34">
        <f>N135/M135</f>
        <v>40709.415384615386</v>
      </c>
      <c r="P135" s="34">
        <v>102276</v>
      </c>
      <c r="Q135" s="34">
        <f>P135/M135</f>
        <v>3146.9538461538464</v>
      </c>
      <c r="R135" s="34">
        <v>146585</v>
      </c>
      <c r="S135" s="34">
        <f>R135/M135</f>
        <v>4510.3076923076924</v>
      </c>
      <c r="T135" s="34">
        <f>N135+P135+R135</f>
        <v>1571917</v>
      </c>
      <c r="U135" s="38">
        <f>T135/M135</f>
        <v>48366.676923076921</v>
      </c>
      <c r="V135" s="40">
        <f>(U135-L135)/L135</f>
        <v>1.1308439932800439E-2</v>
      </c>
    </row>
    <row r="136" spans="1:22" ht="12" customHeight="1" x14ac:dyDescent="0.25">
      <c r="A136" s="30" t="s">
        <v>342</v>
      </c>
      <c r="B136" s="31" t="s">
        <v>340</v>
      </c>
      <c r="C136" s="37" t="s">
        <v>343</v>
      </c>
      <c r="D136" s="33">
        <v>41.2</v>
      </c>
      <c r="E136" s="34">
        <v>1746246</v>
      </c>
      <c r="F136" s="34">
        <f>E136/D136</f>
        <v>42384.611650485436</v>
      </c>
      <c r="G136" s="34">
        <v>89966</v>
      </c>
      <c r="H136" s="34">
        <f>G136/D136</f>
        <v>2183.6407766990292</v>
      </c>
      <c r="I136" s="34">
        <v>156202</v>
      </c>
      <c r="J136" s="34">
        <f>I136/D136</f>
        <v>3791.3106796116504</v>
      </c>
      <c r="K136" s="34">
        <f>E136+G136+I136</f>
        <v>1992414</v>
      </c>
      <c r="L136" s="38">
        <f>K136/D136</f>
        <v>48359.563106796115</v>
      </c>
      <c r="M136" s="33">
        <v>39.700000000000003</v>
      </c>
      <c r="N136" s="34">
        <v>1720618</v>
      </c>
      <c r="O136" s="34">
        <f>N136/M136</f>
        <v>43340.50377833753</v>
      </c>
      <c r="P136" s="34">
        <v>89436</v>
      </c>
      <c r="Q136" s="34">
        <f>P136/M136</f>
        <v>2252.7959697732995</v>
      </c>
      <c r="R136" s="34">
        <v>155187</v>
      </c>
      <c r="S136" s="34">
        <f>R136/M136</f>
        <v>3908.9924433249366</v>
      </c>
      <c r="T136" s="34">
        <f>N136+P136+R136</f>
        <v>1965241</v>
      </c>
      <c r="U136" s="38">
        <f>T136/M136</f>
        <v>49502.292191435765</v>
      </c>
      <c r="V136" s="40">
        <f>(U136-L136)/L136</f>
        <v>2.3629847153831273E-2</v>
      </c>
    </row>
    <row r="137" spans="1:22" ht="12" customHeight="1" x14ac:dyDescent="0.25">
      <c r="A137" s="30" t="s">
        <v>344</v>
      </c>
      <c r="B137" s="31" t="s">
        <v>340</v>
      </c>
      <c r="C137" s="37" t="s">
        <v>345</v>
      </c>
      <c r="D137" s="33">
        <v>58</v>
      </c>
      <c r="E137" s="34">
        <v>2660593</v>
      </c>
      <c r="F137" s="34">
        <f>E137/D137</f>
        <v>45872.293103448275</v>
      </c>
      <c r="G137" s="34">
        <v>329353</v>
      </c>
      <c r="H137" s="34">
        <f>G137/D137</f>
        <v>5678.5</v>
      </c>
      <c r="I137" s="34">
        <v>581346</v>
      </c>
      <c r="J137" s="34">
        <f>I137/D137</f>
        <v>10023.206896551725</v>
      </c>
      <c r="K137" s="34">
        <f>E137+G137+I137</f>
        <v>3571292</v>
      </c>
      <c r="L137" s="38">
        <f>K137/D137</f>
        <v>61574</v>
      </c>
      <c r="M137" s="33">
        <v>57</v>
      </c>
      <c r="N137" s="34">
        <v>2646486</v>
      </c>
      <c r="O137" s="34">
        <f>N137/M137</f>
        <v>46429.57894736842</v>
      </c>
      <c r="P137" s="34">
        <v>290643</v>
      </c>
      <c r="Q137" s="34">
        <f>P137/M137</f>
        <v>5099</v>
      </c>
      <c r="R137" s="34">
        <v>569432</v>
      </c>
      <c r="S137" s="34">
        <f>R137/M137</f>
        <v>9990.0350877192977</v>
      </c>
      <c r="T137" s="34">
        <f>N137+P137+R137</f>
        <v>3506561</v>
      </c>
      <c r="U137" s="38">
        <f>T137/M137</f>
        <v>61518.614035087718</v>
      </c>
      <c r="V137" s="40">
        <f>(U137-L137)/L137</f>
        <v>-8.9950246714980934E-4</v>
      </c>
    </row>
    <row r="138" spans="1:22" ht="12" customHeight="1" x14ac:dyDescent="0.25">
      <c r="A138" s="30" t="s">
        <v>346</v>
      </c>
      <c r="B138" s="31" t="s">
        <v>340</v>
      </c>
      <c r="C138" s="37" t="s">
        <v>347</v>
      </c>
      <c r="D138" s="33">
        <v>42.1</v>
      </c>
      <c r="E138" s="34">
        <v>1957909</v>
      </c>
      <c r="F138" s="34">
        <f>E138/D138</f>
        <v>46506.152019002373</v>
      </c>
      <c r="G138" s="34">
        <v>134067</v>
      </c>
      <c r="H138" s="34">
        <f>G138/D138</f>
        <v>3184.4893111638953</v>
      </c>
      <c r="I138" s="34">
        <v>116839</v>
      </c>
      <c r="J138" s="34">
        <f>I138/D138</f>
        <v>2775.2731591448928</v>
      </c>
      <c r="K138" s="34">
        <f>E138+G138+I138</f>
        <v>2208815</v>
      </c>
      <c r="L138" s="38">
        <f>K138/D138</f>
        <v>52465.914489311159</v>
      </c>
      <c r="M138" s="33">
        <v>41.9</v>
      </c>
      <c r="N138" s="34">
        <v>1948626</v>
      </c>
      <c r="O138" s="34">
        <f>N138/M138</f>
        <v>46506.587112171837</v>
      </c>
      <c r="P138" s="34">
        <v>131604</v>
      </c>
      <c r="Q138" s="34">
        <f>P138/M138</f>
        <v>3140.9069212410504</v>
      </c>
      <c r="R138" s="34">
        <v>139911</v>
      </c>
      <c r="S138" s="34">
        <f>R138/M138</f>
        <v>3339.1646778042959</v>
      </c>
      <c r="T138" s="34">
        <f>N138+P138+R138</f>
        <v>2220141</v>
      </c>
      <c r="U138" s="38">
        <f>T138/M138</f>
        <v>52986.658711217184</v>
      </c>
      <c r="V138" s="40">
        <f>(U138-L138)/L138</f>
        <v>9.92538159250261E-3</v>
      </c>
    </row>
    <row r="139" spans="1:22" ht="12" customHeight="1" x14ac:dyDescent="0.25">
      <c r="A139" s="30" t="s">
        <v>348</v>
      </c>
      <c r="B139" s="31" t="s">
        <v>340</v>
      </c>
      <c r="C139" s="37" t="s">
        <v>349</v>
      </c>
      <c r="D139" s="33">
        <v>41</v>
      </c>
      <c r="E139" s="34">
        <v>1558360</v>
      </c>
      <c r="F139" s="34">
        <f>E139/D139</f>
        <v>38008.780487804877</v>
      </c>
      <c r="G139" s="34">
        <v>72077</v>
      </c>
      <c r="H139" s="34">
        <f>G139/D139</f>
        <v>1757.9756097560976</v>
      </c>
      <c r="I139" s="34">
        <v>343235</v>
      </c>
      <c r="J139" s="34">
        <f>I139/D139</f>
        <v>8371.585365853658</v>
      </c>
      <c r="K139" s="34">
        <f>E139+G139+I139</f>
        <v>1973672</v>
      </c>
      <c r="L139" s="38">
        <f>K139/D139</f>
        <v>48138.341463414632</v>
      </c>
      <c r="M139" s="33">
        <v>42</v>
      </c>
      <c r="N139" s="34">
        <v>1630923</v>
      </c>
      <c r="O139" s="34">
        <f>N139/M139</f>
        <v>38831.5</v>
      </c>
      <c r="P139" s="34">
        <v>61869</v>
      </c>
      <c r="Q139" s="34">
        <f>P139/M139</f>
        <v>1473.0714285714287</v>
      </c>
      <c r="R139" s="34">
        <v>344174</v>
      </c>
      <c r="S139" s="34">
        <f>R139/M139</f>
        <v>8194.6190476190477</v>
      </c>
      <c r="T139" s="34">
        <f>N139+P139+R139</f>
        <v>2036966</v>
      </c>
      <c r="U139" s="38">
        <f>T139/M139</f>
        <v>48499.190476190473</v>
      </c>
      <c r="V139" s="40">
        <f>(U139-L139)/L139</f>
        <v>7.496083201164884E-3</v>
      </c>
    </row>
    <row r="140" spans="1:22" ht="12" customHeight="1" x14ac:dyDescent="0.25">
      <c r="A140" s="30" t="s">
        <v>350</v>
      </c>
      <c r="B140" s="31" t="s">
        <v>340</v>
      </c>
      <c r="C140" s="37" t="s">
        <v>351</v>
      </c>
      <c r="D140" s="33">
        <v>63</v>
      </c>
      <c r="E140" s="34">
        <v>2849802</v>
      </c>
      <c r="F140" s="34">
        <f>E140/D140</f>
        <v>45234.952380952382</v>
      </c>
      <c r="G140" s="34">
        <v>151394</v>
      </c>
      <c r="H140" s="34">
        <f>G140/D140</f>
        <v>2403.0793650793653</v>
      </c>
      <c r="I140" s="34">
        <v>256337</v>
      </c>
      <c r="J140" s="34">
        <f>I140/D140</f>
        <v>4068.8412698412699</v>
      </c>
      <c r="K140" s="34">
        <f>E140+G140+I140</f>
        <v>3257533</v>
      </c>
      <c r="L140" s="38">
        <f>K140/D140</f>
        <v>51706.873015873018</v>
      </c>
      <c r="M140" s="33">
        <v>64</v>
      </c>
      <c r="N140" s="34">
        <v>2855406</v>
      </c>
      <c r="O140" s="34">
        <f>N140/M140</f>
        <v>44615.71875</v>
      </c>
      <c r="P140" s="34">
        <v>146940</v>
      </c>
      <c r="Q140" s="34">
        <f>P140/M140</f>
        <v>2295.9375</v>
      </c>
      <c r="R140" s="34">
        <v>289364</v>
      </c>
      <c r="S140" s="34">
        <f>R140/M140</f>
        <v>4521.3125</v>
      </c>
      <c r="T140" s="34">
        <f>N140+P140+R140</f>
        <v>3291710</v>
      </c>
      <c r="U140" s="38">
        <f>T140/M140</f>
        <v>51432.96875</v>
      </c>
      <c r="V140" s="40">
        <f>(U140-L140)/L140</f>
        <v>-5.2972506341455684E-3</v>
      </c>
    </row>
    <row r="141" spans="1:22" ht="12" customHeight="1" x14ac:dyDescent="0.25">
      <c r="A141" s="30" t="s">
        <v>352</v>
      </c>
      <c r="B141" s="31" t="s">
        <v>353</v>
      </c>
      <c r="C141" s="37" t="s">
        <v>354</v>
      </c>
      <c r="D141" s="33">
        <v>31.5</v>
      </c>
      <c r="E141" s="34">
        <v>1274250</v>
      </c>
      <c r="F141" s="34">
        <f>E141/D141</f>
        <v>40452.380952380954</v>
      </c>
      <c r="G141" s="34">
        <v>45009</v>
      </c>
      <c r="H141" s="34">
        <f>G141/D141</f>
        <v>1428.8571428571429</v>
      </c>
      <c r="I141" s="34">
        <v>124080</v>
      </c>
      <c r="J141" s="34">
        <f>I141/D141</f>
        <v>3939.0476190476193</v>
      </c>
      <c r="K141" s="34">
        <f>E141+G141+I141</f>
        <v>1443339</v>
      </c>
      <c r="L141" s="38">
        <f>K141/D141</f>
        <v>45820.285714285717</v>
      </c>
      <c r="M141" s="33">
        <v>31.5</v>
      </c>
      <c r="N141" s="34">
        <v>1308900</v>
      </c>
      <c r="O141" s="34">
        <f>N141/M141</f>
        <v>41552.380952380954</v>
      </c>
      <c r="P141" s="34">
        <v>37496</v>
      </c>
      <c r="Q141" s="34">
        <f>P141/M141</f>
        <v>1190.3492063492063</v>
      </c>
      <c r="R141" s="34">
        <v>124080</v>
      </c>
      <c r="S141" s="34">
        <f>R141/M141</f>
        <v>3939.0476190476193</v>
      </c>
      <c r="T141" s="34">
        <f>N141+P141+R141</f>
        <v>1470476</v>
      </c>
      <c r="U141" s="38">
        <f>T141/M141</f>
        <v>46681.777777777781</v>
      </c>
      <c r="V141" s="40">
        <f>(U141-L141)/L141</f>
        <v>1.8801542811494737E-2</v>
      </c>
    </row>
    <row r="142" spans="1:22" ht="12" customHeight="1" x14ac:dyDescent="0.25">
      <c r="A142" s="30" t="s">
        <v>355</v>
      </c>
      <c r="B142" s="31" t="s">
        <v>356</v>
      </c>
      <c r="C142" s="37" t="s">
        <v>357</v>
      </c>
      <c r="D142" s="33">
        <v>311</v>
      </c>
      <c r="E142" s="34">
        <v>13958418</v>
      </c>
      <c r="F142" s="34">
        <f>E142/D142</f>
        <v>44882.372990353695</v>
      </c>
      <c r="G142" s="34">
        <v>496677</v>
      </c>
      <c r="H142" s="34">
        <f>G142/D142</f>
        <v>1597.0321543408361</v>
      </c>
      <c r="I142" s="34">
        <v>673564</v>
      </c>
      <c r="J142" s="34">
        <f>I142/D142</f>
        <v>2165.8006430868168</v>
      </c>
      <c r="K142" s="34">
        <f>E142+G142+I142</f>
        <v>15128659</v>
      </c>
      <c r="L142" s="38">
        <f>K142/D142</f>
        <v>48645.205787781349</v>
      </c>
      <c r="M142" s="33">
        <v>313.7</v>
      </c>
      <c r="N142" s="34">
        <v>14159575</v>
      </c>
      <c r="O142" s="34">
        <f>N142/M142</f>
        <v>45137.312719158435</v>
      </c>
      <c r="P142" s="34">
        <v>520072</v>
      </c>
      <c r="Q142" s="34">
        <f>P142/M142</f>
        <v>1657.8642014663692</v>
      </c>
      <c r="R142" s="34">
        <v>646189</v>
      </c>
      <c r="S142" s="34">
        <f>R142/M142</f>
        <v>2059.8948039528213</v>
      </c>
      <c r="T142" s="34">
        <f>N142+P142+R142</f>
        <v>15325836</v>
      </c>
      <c r="U142" s="38">
        <f>T142/M142</f>
        <v>48855.071724577625</v>
      </c>
      <c r="V142" s="40">
        <f>(U142-L142)/L142</f>
        <v>4.3142162397633316E-3</v>
      </c>
    </row>
    <row r="143" spans="1:22" ht="12" customHeight="1" x14ac:dyDescent="0.25">
      <c r="A143" s="30" t="s">
        <v>358</v>
      </c>
      <c r="B143" s="31" t="s">
        <v>353</v>
      </c>
      <c r="C143" s="37" t="s">
        <v>359</v>
      </c>
      <c r="D143" s="33">
        <v>43</v>
      </c>
      <c r="E143" s="34">
        <v>1936936</v>
      </c>
      <c r="F143" s="34">
        <f>E143/D143</f>
        <v>45045.023255813954</v>
      </c>
      <c r="G143" s="34">
        <v>84782</v>
      </c>
      <c r="H143" s="34">
        <f>G143/D143</f>
        <v>1971.6744186046512</v>
      </c>
      <c r="I143" s="34">
        <v>165240</v>
      </c>
      <c r="J143" s="34">
        <f>I143/D143</f>
        <v>3842.7906976744184</v>
      </c>
      <c r="K143" s="34">
        <f>E143+G143+I143</f>
        <v>2186958</v>
      </c>
      <c r="L143" s="38">
        <f>K143/D143</f>
        <v>50859.488372093023</v>
      </c>
      <c r="M143" s="33">
        <v>43</v>
      </c>
      <c r="N143" s="34">
        <v>1979863</v>
      </c>
      <c r="O143" s="34">
        <f>N143/M143</f>
        <v>46043.325581395351</v>
      </c>
      <c r="P143" s="34">
        <v>80444</v>
      </c>
      <c r="Q143" s="34">
        <f>P143/M143</f>
        <v>1870.7906976744187</v>
      </c>
      <c r="R143" s="34">
        <v>184608</v>
      </c>
      <c r="S143" s="34">
        <f>R143/M143</f>
        <v>4293.2093023255811</v>
      </c>
      <c r="T143" s="34">
        <f>N143+P143+R143</f>
        <v>2244915</v>
      </c>
      <c r="U143" s="38">
        <f>T143/M143</f>
        <v>52207.325581395351</v>
      </c>
      <c r="V143" s="40">
        <f>(U143-L143)/L143</f>
        <v>2.6501194810325625E-2</v>
      </c>
    </row>
    <row r="144" spans="1:22" ht="12" customHeight="1" x14ac:dyDescent="0.25">
      <c r="A144" s="30" t="s">
        <v>360</v>
      </c>
      <c r="B144" s="31" t="s">
        <v>361</v>
      </c>
      <c r="C144" s="37" t="s">
        <v>362</v>
      </c>
      <c r="D144" s="33">
        <v>31</v>
      </c>
      <c r="E144" s="34">
        <v>1275107</v>
      </c>
      <c r="F144" s="34">
        <f>E144/D144</f>
        <v>41132.483870967742</v>
      </c>
      <c r="G144" s="34">
        <v>50855</v>
      </c>
      <c r="H144" s="34">
        <f>G144/D144</f>
        <v>1640.483870967742</v>
      </c>
      <c r="I144" s="34">
        <v>191223</v>
      </c>
      <c r="J144" s="34">
        <f>I144/D144</f>
        <v>6168.4838709677415</v>
      </c>
      <c r="K144" s="34">
        <f>E144+G144+I144</f>
        <v>1517185</v>
      </c>
      <c r="L144" s="38">
        <f>K144/D144</f>
        <v>48941.451612903227</v>
      </c>
      <c r="M144" s="33">
        <v>29</v>
      </c>
      <c r="N144" s="34">
        <v>1195110</v>
      </c>
      <c r="O144" s="34">
        <f>N144/M144</f>
        <v>41210.689655172413</v>
      </c>
      <c r="P144" s="34">
        <v>60717</v>
      </c>
      <c r="Q144" s="34">
        <f>P144/M144</f>
        <v>2093.6896551724139</v>
      </c>
      <c r="R144" s="34">
        <v>233478</v>
      </c>
      <c r="S144" s="34">
        <f>R144/M144</f>
        <v>8050.9655172413795</v>
      </c>
      <c r="T144" s="34">
        <f>N144+P144+R144</f>
        <v>1489305</v>
      </c>
      <c r="U144" s="38">
        <f>T144/M144</f>
        <v>51355.34482758621</v>
      </c>
      <c r="V144" s="40">
        <f>(U144-L144)/L144</f>
        <v>4.9322060035639999E-2</v>
      </c>
    </row>
    <row r="145" spans="1:22" ht="12" customHeight="1" x14ac:dyDescent="0.25">
      <c r="A145" s="30" t="s">
        <v>363</v>
      </c>
      <c r="B145" s="31" t="s">
        <v>364</v>
      </c>
      <c r="C145" s="37" t="s">
        <v>365</v>
      </c>
      <c r="D145" s="33">
        <v>92.5</v>
      </c>
      <c r="E145" s="34">
        <v>4498354</v>
      </c>
      <c r="F145" s="34">
        <f>E145/D145</f>
        <v>48630.854054054056</v>
      </c>
      <c r="G145" s="34">
        <v>183085</v>
      </c>
      <c r="H145" s="34">
        <f>G145/D145</f>
        <v>1979.2972972972973</v>
      </c>
      <c r="I145" s="34">
        <v>496980</v>
      </c>
      <c r="J145" s="34">
        <f>I145/D145</f>
        <v>5372.7567567567567</v>
      </c>
      <c r="K145" s="34">
        <f>E145+G145+I145</f>
        <v>5178419</v>
      </c>
      <c r="L145" s="38">
        <f>K145/D145</f>
        <v>55982.908108108109</v>
      </c>
      <c r="M145" s="44" t="s">
        <v>366</v>
      </c>
      <c r="N145" s="44" t="s">
        <v>366</v>
      </c>
      <c r="O145" s="44" t="s">
        <v>366</v>
      </c>
      <c r="P145" s="44" t="s">
        <v>366</v>
      </c>
      <c r="Q145" s="44" t="s">
        <v>366</v>
      </c>
      <c r="R145" s="44" t="s">
        <v>366</v>
      </c>
      <c r="S145" s="44" t="s">
        <v>366</v>
      </c>
      <c r="T145" s="44" t="s">
        <v>366</v>
      </c>
      <c r="U145" s="45" t="s">
        <v>366</v>
      </c>
      <c r="V145" s="46" t="s">
        <v>366</v>
      </c>
    </row>
    <row r="146" spans="1:22" ht="12" customHeight="1" x14ac:dyDescent="0.25">
      <c r="A146" s="30" t="s">
        <v>367</v>
      </c>
      <c r="B146" s="31" t="s">
        <v>368</v>
      </c>
      <c r="C146" s="37" t="s">
        <v>368</v>
      </c>
      <c r="D146" s="33">
        <v>19</v>
      </c>
      <c r="E146" s="34">
        <v>713386</v>
      </c>
      <c r="F146" s="34">
        <f>E146/D146</f>
        <v>37546.631578947367</v>
      </c>
      <c r="G146" s="34">
        <v>68488</v>
      </c>
      <c r="H146" s="34">
        <f>G146/D146</f>
        <v>3604.6315789473683</v>
      </c>
      <c r="I146" s="34">
        <v>69000</v>
      </c>
      <c r="J146" s="34">
        <f>I146/D146</f>
        <v>3631.5789473684213</v>
      </c>
      <c r="K146" s="34">
        <f>E146+G146+I146</f>
        <v>850874</v>
      </c>
      <c r="L146" s="38">
        <f>K146/D146</f>
        <v>44782.84210526316</v>
      </c>
      <c r="M146" s="33">
        <v>18.5</v>
      </c>
      <c r="N146" s="34">
        <v>705360</v>
      </c>
      <c r="O146" s="34">
        <f>N146/M146</f>
        <v>38127.567567567567</v>
      </c>
      <c r="P146" s="34">
        <v>69757</v>
      </c>
      <c r="Q146" s="34">
        <f>P146/M146</f>
        <v>3770.6486486486488</v>
      </c>
      <c r="R146" s="34">
        <v>103140</v>
      </c>
      <c r="S146" s="34">
        <f>R146/M146</f>
        <v>5575.135135135135</v>
      </c>
      <c r="T146" s="34">
        <f>N146+P146+R146</f>
        <v>878257</v>
      </c>
      <c r="U146" s="38">
        <f>T146/M146</f>
        <v>47473.351351351354</v>
      </c>
      <c r="V146" s="40">
        <f>(U146-L146)/L146</f>
        <v>6.007901954422825E-2</v>
      </c>
    </row>
    <row r="147" spans="1:22" ht="12" customHeight="1" x14ac:dyDescent="0.25">
      <c r="A147" s="30" t="s">
        <v>369</v>
      </c>
      <c r="B147" s="31" t="s">
        <v>368</v>
      </c>
      <c r="C147" s="37" t="s">
        <v>370</v>
      </c>
      <c r="D147" s="33">
        <v>27</v>
      </c>
      <c r="E147" s="34">
        <v>1226476</v>
      </c>
      <c r="F147" s="34">
        <f>E147/D147</f>
        <v>45425.037037037036</v>
      </c>
      <c r="G147" s="34">
        <v>92702</v>
      </c>
      <c r="H147" s="34">
        <f>G147/D147</f>
        <v>3433.4074074074074</v>
      </c>
      <c r="I147" s="34">
        <v>87210</v>
      </c>
      <c r="J147" s="34">
        <f>I147/D147</f>
        <v>3230</v>
      </c>
      <c r="K147" s="34">
        <f>E147+G147+I147</f>
        <v>1406388</v>
      </c>
      <c r="L147" s="38">
        <f>K147/D147</f>
        <v>52088.444444444445</v>
      </c>
      <c r="M147" s="33">
        <v>27</v>
      </c>
      <c r="N147" s="34">
        <v>1170471</v>
      </c>
      <c r="O147" s="34">
        <f>N147/M147</f>
        <v>43350.777777777781</v>
      </c>
      <c r="P147" s="34">
        <v>92702</v>
      </c>
      <c r="Q147" s="34">
        <f>P147/M147</f>
        <v>3433.4074074074074</v>
      </c>
      <c r="R147" s="34">
        <v>122016</v>
      </c>
      <c r="S147" s="34">
        <f>R147/M147</f>
        <v>4519.1111111111113</v>
      </c>
      <c r="T147" s="34">
        <f>N147+P147+R147</f>
        <v>1385189</v>
      </c>
      <c r="U147" s="38">
        <f>T147/M147</f>
        <v>51303.296296296299</v>
      </c>
      <c r="V147" s="40">
        <f>(U147-L147)/L147</f>
        <v>-1.5073365244868374E-2</v>
      </c>
    </row>
    <row r="148" spans="1:22" ht="12" customHeight="1" x14ac:dyDescent="0.25">
      <c r="A148" s="30" t="s">
        <v>371</v>
      </c>
      <c r="B148" s="31" t="s">
        <v>368</v>
      </c>
      <c r="C148" s="37" t="s">
        <v>372</v>
      </c>
      <c r="D148" s="33">
        <v>28.6</v>
      </c>
      <c r="E148" s="34">
        <v>1322347</v>
      </c>
      <c r="F148" s="34">
        <f>E148/D148</f>
        <v>46235.909090909088</v>
      </c>
      <c r="G148" s="34">
        <v>55731</v>
      </c>
      <c r="H148" s="34">
        <f>G148/D148</f>
        <v>1948.6363636363635</v>
      </c>
      <c r="I148" s="34">
        <v>0</v>
      </c>
      <c r="J148" s="34">
        <f>I148/D148</f>
        <v>0</v>
      </c>
      <c r="K148" s="34">
        <f>E148+G148+I148</f>
        <v>1378078</v>
      </c>
      <c r="L148" s="38">
        <f>K148/D148</f>
        <v>48184.545454545449</v>
      </c>
      <c r="M148" s="33">
        <v>26.6</v>
      </c>
      <c r="N148" s="34">
        <v>1348794</v>
      </c>
      <c r="O148" s="34">
        <f>N148/M148</f>
        <v>50706.541353383458</v>
      </c>
      <c r="P148" s="34">
        <v>56846</v>
      </c>
      <c r="Q148" s="34">
        <f>P148/M148</f>
        <v>2137.0676691729323</v>
      </c>
      <c r="R148" s="34">
        <v>0</v>
      </c>
      <c r="S148" s="34">
        <f>R148/M148</f>
        <v>0</v>
      </c>
      <c r="T148" s="34">
        <f>N148+P148+R148</f>
        <v>1405640</v>
      </c>
      <c r="U148" s="38">
        <f>T148/M148</f>
        <v>52843.609022556389</v>
      </c>
      <c r="V148" s="40">
        <f>(U148-L148)/L148</f>
        <v>9.6692072614984734E-2</v>
      </c>
    </row>
    <row r="149" spans="1:22" ht="12" customHeight="1" x14ac:dyDescent="0.25">
      <c r="A149" s="30" t="s">
        <v>373</v>
      </c>
      <c r="B149" s="31" t="s">
        <v>374</v>
      </c>
      <c r="C149" s="37" t="s">
        <v>375</v>
      </c>
      <c r="D149" s="33">
        <v>71</v>
      </c>
      <c r="E149" s="34">
        <v>3050643</v>
      </c>
      <c r="F149" s="34">
        <f>E149/D149</f>
        <v>42966.802816901407</v>
      </c>
      <c r="G149" s="34">
        <v>228689</v>
      </c>
      <c r="H149" s="34">
        <f>G149/D149</f>
        <v>3220.9718309859154</v>
      </c>
      <c r="I149" s="34">
        <v>358065</v>
      </c>
      <c r="J149" s="34">
        <f>I149/D149</f>
        <v>5043.1690140845067</v>
      </c>
      <c r="K149" s="34">
        <f>E149+G149+I149</f>
        <v>3637397</v>
      </c>
      <c r="L149" s="38">
        <f>K149/D149</f>
        <v>51230.943661971833</v>
      </c>
      <c r="M149" s="33">
        <v>68.099999999999994</v>
      </c>
      <c r="N149" s="34">
        <v>2955044</v>
      </c>
      <c r="O149" s="34">
        <f>N149/M149</f>
        <v>43392.716593245234</v>
      </c>
      <c r="P149" s="34">
        <v>226087</v>
      </c>
      <c r="Q149" s="34">
        <f>P149/M149</f>
        <v>3319.92657856094</v>
      </c>
      <c r="R149" s="34">
        <v>367031</v>
      </c>
      <c r="S149" s="34">
        <f>R149/M149</f>
        <v>5389.5888399412634</v>
      </c>
      <c r="T149" s="34">
        <f>N149+P149+R149</f>
        <v>3548162</v>
      </c>
      <c r="U149" s="38">
        <f>T149/M149</f>
        <v>52102.232011747437</v>
      </c>
      <c r="V149" s="40">
        <f>(U149-L149)/L149</f>
        <v>1.7007072044670387E-2</v>
      </c>
    </row>
    <row r="150" spans="1:22" ht="12" customHeight="1" x14ac:dyDescent="0.25">
      <c r="A150" s="30" t="s">
        <v>376</v>
      </c>
      <c r="B150" s="31" t="s">
        <v>377</v>
      </c>
      <c r="C150" s="37" t="s">
        <v>378</v>
      </c>
      <c r="D150" s="33">
        <v>141</v>
      </c>
      <c r="E150" s="34">
        <v>5921320</v>
      </c>
      <c r="F150" s="34">
        <f>E150/D150</f>
        <v>41995.177304964542</v>
      </c>
      <c r="G150" s="34">
        <v>211804</v>
      </c>
      <c r="H150" s="34">
        <f>G150/D150</f>
        <v>1502.1560283687943</v>
      </c>
      <c r="I150" s="34">
        <v>309690</v>
      </c>
      <c r="J150" s="34">
        <f>I150/D150</f>
        <v>2196.3829787234044</v>
      </c>
      <c r="K150" s="34">
        <f>E150+G150+I150</f>
        <v>6442814</v>
      </c>
      <c r="L150" s="38">
        <f>K150/D150</f>
        <v>45693.716312056735</v>
      </c>
      <c r="M150" s="33">
        <v>142</v>
      </c>
      <c r="N150" s="34">
        <v>5911401</v>
      </c>
      <c r="O150" s="34">
        <f>N150/M150</f>
        <v>41629.584507042251</v>
      </c>
      <c r="P150" s="34">
        <v>211804</v>
      </c>
      <c r="Q150" s="34">
        <f>P150/M150</f>
        <v>1491.5774647887324</v>
      </c>
      <c r="R150" s="34">
        <v>312480</v>
      </c>
      <c r="S150" s="34">
        <f>R150/M150</f>
        <v>2200.5633802816901</v>
      </c>
      <c r="T150" s="34">
        <f>N150+P150+R150</f>
        <v>6435685</v>
      </c>
      <c r="U150" s="38">
        <f>T150/M150</f>
        <v>45321.725352112677</v>
      </c>
      <c r="V150" s="40">
        <f>(U150-L150)/L150</f>
        <v>-8.1409653223129177E-3</v>
      </c>
    </row>
    <row r="151" spans="1:22" ht="12" customHeight="1" x14ac:dyDescent="0.25">
      <c r="A151" s="30" t="s">
        <v>379</v>
      </c>
      <c r="B151" s="31" t="s">
        <v>380</v>
      </c>
      <c r="C151" s="37" t="s">
        <v>381</v>
      </c>
      <c r="D151" s="33">
        <v>35.200000000000003</v>
      </c>
      <c r="E151" s="34">
        <v>1313541</v>
      </c>
      <c r="F151" s="34">
        <f>E151/D151</f>
        <v>37316.505681818177</v>
      </c>
      <c r="G151" s="34">
        <v>84678</v>
      </c>
      <c r="H151" s="34">
        <f>G151/D151</f>
        <v>2405.625</v>
      </c>
      <c r="I151" s="34">
        <v>129150</v>
      </c>
      <c r="J151" s="34">
        <f>I151/D151</f>
        <v>3669.0340909090905</v>
      </c>
      <c r="K151" s="34">
        <f>E151+G151+I151</f>
        <v>1527369</v>
      </c>
      <c r="L151" s="38">
        <f>K151/D151</f>
        <v>43391.164772727272</v>
      </c>
      <c r="M151" s="33">
        <v>35</v>
      </c>
      <c r="N151" s="34">
        <v>1329458</v>
      </c>
      <c r="O151" s="34">
        <f>N151/M151</f>
        <v>37984.514285714286</v>
      </c>
      <c r="P151" s="34">
        <v>76647</v>
      </c>
      <c r="Q151" s="34">
        <f>P151/M151</f>
        <v>2189.9142857142856</v>
      </c>
      <c r="R151" s="34">
        <v>161076</v>
      </c>
      <c r="S151" s="34">
        <f>R151/M151</f>
        <v>4602.1714285714288</v>
      </c>
      <c r="T151" s="34">
        <f>N151+P151+R151</f>
        <v>1567181</v>
      </c>
      <c r="U151" s="38">
        <f>T151/M151</f>
        <v>44776.6</v>
      </c>
      <c r="V151" s="40">
        <f>(U151-L151)/L151</f>
        <v>3.1928970667860858E-2</v>
      </c>
    </row>
    <row r="152" spans="1:22" ht="12" customHeight="1" x14ac:dyDescent="0.25">
      <c r="A152" s="30" t="s">
        <v>382</v>
      </c>
      <c r="B152" s="31" t="s">
        <v>377</v>
      </c>
      <c r="C152" s="37" t="s">
        <v>383</v>
      </c>
      <c r="D152" s="33">
        <v>39</v>
      </c>
      <c r="E152" s="34">
        <v>1710968</v>
      </c>
      <c r="F152" s="34">
        <f>E152/D152</f>
        <v>43870.974358974359</v>
      </c>
      <c r="G152" s="34">
        <v>145012</v>
      </c>
      <c r="H152" s="34">
        <f>G152/D152</f>
        <v>3718.2564102564102</v>
      </c>
      <c r="I152" s="34">
        <v>6825</v>
      </c>
      <c r="J152" s="34">
        <f>I152/D152</f>
        <v>175</v>
      </c>
      <c r="K152" s="34">
        <f>E152+G152+I152</f>
        <v>1862805</v>
      </c>
      <c r="L152" s="38">
        <f>K152/D152</f>
        <v>47764.230769230766</v>
      </c>
      <c r="M152" s="33">
        <v>39</v>
      </c>
      <c r="N152" s="34">
        <v>1717164</v>
      </c>
      <c r="O152" s="34">
        <f>N152/M152</f>
        <v>44029.846153846156</v>
      </c>
      <c r="P152" s="34">
        <v>153310</v>
      </c>
      <c r="Q152" s="34">
        <f>P152/M152</f>
        <v>3931.0256410256411</v>
      </c>
      <c r="R152" s="34">
        <v>33600</v>
      </c>
      <c r="S152" s="34">
        <f>R152/M152</f>
        <v>861.53846153846155</v>
      </c>
      <c r="T152" s="34">
        <f>N152+P152+R152</f>
        <v>1904074</v>
      </c>
      <c r="U152" s="38">
        <f>T152/M152</f>
        <v>48822.410256410258</v>
      </c>
      <c r="V152" s="40">
        <f>(U152-L152)/L152</f>
        <v>2.2154224408888847E-2</v>
      </c>
    </row>
    <row r="153" spans="1:22" ht="12" customHeight="1" x14ac:dyDescent="0.25">
      <c r="A153" s="30" t="s">
        <v>384</v>
      </c>
      <c r="B153" s="31" t="s">
        <v>377</v>
      </c>
      <c r="C153" s="37" t="s">
        <v>385</v>
      </c>
      <c r="D153" s="33">
        <v>48</v>
      </c>
      <c r="E153" s="34">
        <v>2092818</v>
      </c>
      <c r="F153" s="34">
        <f>E153/D153</f>
        <v>43600.375</v>
      </c>
      <c r="G153" s="34">
        <v>155484</v>
      </c>
      <c r="H153" s="34">
        <f>G153/D153</f>
        <v>3239.25</v>
      </c>
      <c r="I153" s="34">
        <v>146265</v>
      </c>
      <c r="J153" s="34">
        <f>I153/D153</f>
        <v>3047.1875</v>
      </c>
      <c r="K153" s="34">
        <f>E153+G153+I153</f>
        <v>2394567</v>
      </c>
      <c r="L153" s="38">
        <f>K153/D153</f>
        <v>49886.8125</v>
      </c>
      <c r="M153" s="33">
        <v>48</v>
      </c>
      <c r="N153" s="34">
        <v>2161585</v>
      </c>
      <c r="O153" s="34">
        <f>N153/M153</f>
        <v>45033.020833333336</v>
      </c>
      <c r="P153" s="34">
        <v>160009</v>
      </c>
      <c r="Q153" s="34">
        <f>P153/M153</f>
        <v>3333.5208333333335</v>
      </c>
      <c r="R153" s="34">
        <v>145037</v>
      </c>
      <c r="S153" s="34">
        <f>R153/M153</f>
        <v>3021.6041666666665</v>
      </c>
      <c r="T153" s="34">
        <f>N153+P153+R153</f>
        <v>2466631</v>
      </c>
      <c r="U153" s="38">
        <f>T153/M153</f>
        <v>51388.145833333336</v>
      </c>
      <c r="V153" s="40">
        <f>(U153-L153)/L153</f>
        <v>3.0094793756031933E-2</v>
      </c>
    </row>
    <row r="154" spans="1:22" ht="12" customHeight="1" x14ac:dyDescent="0.25">
      <c r="A154" s="30" t="s">
        <v>386</v>
      </c>
      <c r="B154" s="31" t="s">
        <v>377</v>
      </c>
      <c r="C154" s="37" t="s">
        <v>387</v>
      </c>
      <c r="D154" s="33">
        <v>26.5</v>
      </c>
      <c r="E154" s="34">
        <v>1138052</v>
      </c>
      <c r="F154" s="34">
        <f>E154/D154</f>
        <v>42945.358490566039</v>
      </c>
      <c r="G154" s="34">
        <v>110598</v>
      </c>
      <c r="H154" s="34">
        <f>G154/D154</f>
        <v>4173.5094339622638</v>
      </c>
      <c r="I154" s="34">
        <v>52800</v>
      </c>
      <c r="J154" s="34">
        <f>I154/D154</f>
        <v>1992.4528301886792</v>
      </c>
      <c r="K154" s="34">
        <f>E154+G154+I154</f>
        <v>1301450</v>
      </c>
      <c r="L154" s="38">
        <f>K154/D154</f>
        <v>49111.32075471698</v>
      </c>
      <c r="M154" s="33">
        <v>27.5</v>
      </c>
      <c r="N154" s="34">
        <v>1142000</v>
      </c>
      <c r="O154" s="34">
        <f>N154/M154</f>
        <v>41527.272727272728</v>
      </c>
      <c r="P154" s="34">
        <v>93226</v>
      </c>
      <c r="Q154" s="34">
        <f>P154/M154</f>
        <v>3390.0363636363636</v>
      </c>
      <c r="R154" s="34">
        <v>67260</v>
      </c>
      <c r="S154" s="34">
        <f>R154/M154</f>
        <v>2445.818181818182</v>
      </c>
      <c r="T154" s="34">
        <f>N154+P154+R154</f>
        <v>1302486</v>
      </c>
      <c r="U154" s="38">
        <f>T154/M154</f>
        <v>47363.127272727274</v>
      </c>
      <c r="V154" s="40">
        <f>(U154-L154)/L154</f>
        <v>-3.559654790635617E-2</v>
      </c>
    </row>
    <row r="155" spans="1:22" ht="12" customHeight="1" x14ac:dyDescent="0.25">
      <c r="A155" s="30" t="s">
        <v>388</v>
      </c>
      <c r="B155" s="31" t="s">
        <v>377</v>
      </c>
      <c r="C155" s="37" t="s">
        <v>389</v>
      </c>
      <c r="D155" s="33">
        <v>24.5</v>
      </c>
      <c r="E155" s="34">
        <v>712717</v>
      </c>
      <c r="F155" s="34">
        <f>E155/D155</f>
        <v>29090.489795918369</v>
      </c>
      <c r="G155" s="34">
        <v>74767</v>
      </c>
      <c r="H155" s="34">
        <f>G155/D155</f>
        <v>3051.7142857142858</v>
      </c>
      <c r="I155" s="34">
        <v>37398</v>
      </c>
      <c r="J155" s="34">
        <f>I155/D155</f>
        <v>1526.4489795918366</v>
      </c>
      <c r="K155" s="34">
        <f>E155+G155+I155</f>
        <v>824882</v>
      </c>
      <c r="L155" s="38">
        <f>K155/D155</f>
        <v>33668.65306122449</v>
      </c>
      <c r="M155" s="33">
        <v>25</v>
      </c>
      <c r="N155" s="34">
        <v>743765</v>
      </c>
      <c r="O155" s="34">
        <f>N155/M155</f>
        <v>29750.6</v>
      </c>
      <c r="P155" s="34">
        <v>75013</v>
      </c>
      <c r="Q155" s="34">
        <f>P155/M155</f>
        <v>3000.52</v>
      </c>
      <c r="R155" s="34">
        <v>41400</v>
      </c>
      <c r="S155" s="34">
        <f>R155/M155</f>
        <v>1656</v>
      </c>
      <c r="T155" s="34">
        <f>N155+P155+R155</f>
        <v>860178</v>
      </c>
      <c r="U155" s="38">
        <f>T155/M155</f>
        <v>34407.120000000003</v>
      </c>
      <c r="V155" s="40">
        <f>(U155-L155)/L155</f>
        <v>2.1933367439221692E-2</v>
      </c>
    </row>
    <row r="156" spans="1:22" ht="12" customHeight="1" x14ac:dyDescent="0.25">
      <c r="A156" s="30" t="s">
        <v>390</v>
      </c>
      <c r="B156" s="31" t="s">
        <v>377</v>
      </c>
      <c r="C156" s="37" t="s">
        <v>391</v>
      </c>
      <c r="D156" s="33">
        <v>18.7</v>
      </c>
      <c r="E156" s="34">
        <v>849851</v>
      </c>
      <c r="F156" s="34">
        <f>E156/D156</f>
        <v>45446.577540106955</v>
      </c>
      <c r="G156" s="34">
        <v>69315</v>
      </c>
      <c r="H156" s="34">
        <f>G156/D156</f>
        <v>3706.6844919786099</v>
      </c>
      <c r="I156" s="34">
        <v>98736</v>
      </c>
      <c r="J156" s="34">
        <f>I156/D156</f>
        <v>5280</v>
      </c>
      <c r="K156" s="34">
        <f>E156+G156+I156</f>
        <v>1017902</v>
      </c>
      <c r="L156" s="38">
        <f>K156/D156</f>
        <v>54433.262032085564</v>
      </c>
      <c r="M156" s="33">
        <v>18.5</v>
      </c>
      <c r="N156" s="34">
        <v>874606</v>
      </c>
      <c r="O156" s="34">
        <f>N156/M156</f>
        <v>47276</v>
      </c>
      <c r="P156" s="34">
        <v>70769</v>
      </c>
      <c r="Q156" s="34">
        <f>P156/M156</f>
        <v>3825.3513513513512</v>
      </c>
      <c r="R156" s="34">
        <v>105600</v>
      </c>
      <c r="S156" s="34">
        <f>R156/M156</f>
        <v>5708.1081081081084</v>
      </c>
      <c r="T156" s="34">
        <f>N156+P156+R156</f>
        <v>1050975</v>
      </c>
      <c r="U156" s="38">
        <f>T156/M156</f>
        <v>56809.45945945946</v>
      </c>
      <c r="V156" s="40">
        <f>(U156-L156)/L156</f>
        <v>4.3653408571642315E-2</v>
      </c>
    </row>
    <row r="157" spans="1:22" ht="12" customHeight="1" x14ac:dyDescent="0.25">
      <c r="A157" s="30" t="s">
        <v>392</v>
      </c>
      <c r="B157" s="31" t="s">
        <v>393</v>
      </c>
      <c r="C157" s="37" t="s">
        <v>394</v>
      </c>
      <c r="D157" s="33">
        <v>67.400000000000006</v>
      </c>
      <c r="E157" s="34">
        <v>2769631</v>
      </c>
      <c r="F157" s="34">
        <f>E157/D157</f>
        <v>41092.448071216611</v>
      </c>
      <c r="G157" s="34">
        <v>143267</v>
      </c>
      <c r="H157" s="34">
        <f>G157/D157</f>
        <v>2125.6231454005933</v>
      </c>
      <c r="I157" s="34">
        <v>333852</v>
      </c>
      <c r="J157" s="34">
        <f>I157/D157</f>
        <v>4953.2937685459938</v>
      </c>
      <c r="K157" s="34">
        <f>E157+G157+I157</f>
        <v>3246750</v>
      </c>
      <c r="L157" s="38">
        <f>K157/D157</f>
        <v>48171.3649851632</v>
      </c>
      <c r="M157" s="33">
        <v>67.599999999999994</v>
      </c>
      <c r="N157" s="34">
        <v>2794624</v>
      </c>
      <c r="O157" s="34">
        <f>N157/M157</f>
        <v>41340.591715976334</v>
      </c>
      <c r="P157" s="34">
        <v>152684</v>
      </c>
      <c r="Q157" s="34">
        <f>P157/M157</f>
        <v>2258.6390532544378</v>
      </c>
      <c r="R157" s="34">
        <v>371418</v>
      </c>
      <c r="S157" s="34">
        <f>R157/M157</f>
        <v>5494.3491124260363</v>
      </c>
      <c r="T157" s="34">
        <f>N157+P157+R157</f>
        <v>3318726</v>
      </c>
      <c r="U157" s="38">
        <f>T157/M157</f>
        <v>49093.579881656806</v>
      </c>
      <c r="V157" s="40">
        <f>(U157-L157)/L157</f>
        <v>1.9144462623752689E-2</v>
      </c>
    </row>
    <row r="158" spans="1:22" ht="12" customHeight="1" x14ac:dyDescent="0.25">
      <c r="A158" s="30" t="s">
        <v>395</v>
      </c>
      <c r="B158" s="31" t="s">
        <v>353</v>
      </c>
      <c r="C158" s="37" t="s">
        <v>396</v>
      </c>
      <c r="D158" s="33">
        <v>69</v>
      </c>
      <c r="E158" s="34">
        <v>3243212</v>
      </c>
      <c r="F158" s="34">
        <f>E158/D158</f>
        <v>47003.072463768112</v>
      </c>
      <c r="G158" s="34">
        <v>201015</v>
      </c>
      <c r="H158" s="34">
        <f>G158/D158</f>
        <v>2913.2608695652175</v>
      </c>
      <c r="I158" s="34">
        <v>147600</v>
      </c>
      <c r="J158" s="34">
        <f>I158/D158</f>
        <v>2139.1304347826085</v>
      </c>
      <c r="K158" s="34">
        <f>E158+G158+I158</f>
        <v>3591827</v>
      </c>
      <c r="L158" s="38">
        <f>K158/D158</f>
        <v>52055.463768115944</v>
      </c>
      <c r="M158" s="33">
        <v>68</v>
      </c>
      <c r="N158" s="34">
        <v>3182860</v>
      </c>
      <c r="O158" s="34">
        <f>N158/M158</f>
        <v>46806.76470588235</v>
      </c>
      <c r="P158" s="34">
        <v>207834</v>
      </c>
      <c r="Q158" s="34">
        <f>P158/M158</f>
        <v>3056.3823529411766</v>
      </c>
      <c r="R158" s="34">
        <v>171000</v>
      </c>
      <c r="S158" s="34">
        <f>R158/M158</f>
        <v>2514.705882352941</v>
      </c>
      <c r="T158" s="34">
        <f>N158+P158+R158</f>
        <v>3561694</v>
      </c>
      <c r="U158" s="38">
        <f>T158/M158</f>
        <v>52377.852941176468</v>
      </c>
      <c r="V158" s="40">
        <f>(U158-L158)/L158</f>
        <v>6.1931860697010737E-3</v>
      </c>
    </row>
    <row r="159" spans="1:22" ht="12" customHeight="1" x14ac:dyDescent="0.25">
      <c r="A159" s="30" t="s">
        <v>397</v>
      </c>
      <c r="B159" s="31" t="s">
        <v>398</v>
      </c>
      <c r="C159" s="37" t="s">
        <v>399</v>
      </c>
      <c r="D159" s="33">
        <v>71</v>
      </c>
      <c r="E159" s="34">
        <v>3085221</v>
      </c>
      <c r="F159" s="34">
        <f>E159/D159</f>
        <v>43453.816901408449</v>
      </c>
      <c r="G159" s="34">
        <v>176136</v>
      </c>
      <c r="H159" s="34">
        <f>G159/D159</f>
        <v>2480.788732394366</v>
      </c>
      <c r="I159" s="34">
        <v>319587</v>
      </c>
      <c r="J159" s="34">
        <f>I159/D159</f>
        <v>4501.2253521126759</v>
      </c>
      <c r="K159" s="34">
        <f>E159+G159+I159</f>
        <v>3580944</v>
      </c>
      <c r="L159" s="38">
        <f>K159/D159</f>
        <v>50435.830985915491</v>
      </c>
      <c r="M159" s="33">
        <v>70</v>
      </c>
      <c r="N159" s="34">
        <v>3050018</v>
      </c>
      <c r="O159" s="34">
        <f>N159/M159</f>
        <v>43571.685714285712</v>
      </c>
      <c r="P159" s="34">
        <v>184023</v>
      </c>
      <c r="Q159" s="34">
        <f>P159/M159</f>
        <v>2628.9</v>
      </c>
      <c r="R159" s="34">
        <v>332019</v>
      </c>
      <c r="S159" s="34">
        <f>R159/M159</f>
        <v>4743.1285714285714</v>
      </c>
      <c r="T159" s="34">
        <f>N159+P159+R159</f>
        <v>3566060</v>
      </c>
      <c r="U159" s="38">
        <f>T159/M159</f>
        <v>50943.714285714283</v>
      </c>
      <c r="V159" s="40">
        <f>(U159-L159)/L159</f>
        <v>1.006989058910562E-2</v>
      </c>
    </row>
    <row r="160" spans="1:22" ht="12" customHeight="1" x14ac:dyDescent="0.25">
      <c r="A160" s="30" t="s">
        <v>400</v>
      </c>
      <c r="B160" s="31" t="s">
        <v>401</v>
      </c>
      <c r="C160" s="37" t="s">
        <v>402</v>
      </c>
      <c r="D160" s="33">
        <v>70.099999999999994</v>
      </c>
      <c r="E160" s="34">
        <v>3225718</v>
      </c>
      <c r="F160" s="34">
        <f>E160/D160</f>
        <v>46015.948644793156</v>
      </c>
      <c r="G160" s="34">
        <v>156350</v>
      </c>
      <c r="H160" s="34">
        <f>G160/D160</f>
        <v>2230.3851640513553</v>
      </c>
      <c r="I160" s="34">
        <v>600013</v>
      </c>
      <c r="J160" s="34">
        <f>I160/D160</f>
        <v>8559.3865905848797</v>
      </c>
      <c r="K160" s="34">
        <f>E160+G160+I160</f>
        <v>3982081</v>
      </c>
      <c r="L160" s="38">
        <f>K160/D160</f>
        <v>56805.720399429389</v>
      </c>
      <c r="M160" s="33">
        <v>70.900000000000006</v>
      </c>
      <c r="N160" s="34">
        <v>3242695</v>
      </c>
      <c r="O160" s="34">
        <f>N160/M160</f>
        <v>45736.177715091675</v>
      </c>
      <c r="P160" s="34">
        <v>170328</v>
      </c>
      <c r="Q160" s="34">
        <f>P160/M160</f>
        <v>2402.3695345557121</v>
      </c>
      <c r="R160" s="34">
        <v>599491</v>
      </c>
      <c r="S160" s="34">
        <f>R160/M160</f>
        <v>8455.4442877291949</v>
      </c>
      <c r="T160" s="34">
        <f>N160+P160+R160</f>
        <v>4012514</v>
      </c>
      <c r="U160" s="38">
        <f>T160/M160</f>
        <v>56593.991537376583</v>
      </c>
      <c r="V160" s="40">
        <f>(U160-L160)/L160</f>
        <v>-3.72724543521381E-3</v>
      </c>
    </row>
    <row r="161" spans="1:22" ht="12" customHeight="1" x14ac:dyDescent="0.25">
      <c r="A161" s="30" t="s">
        <v>403</v>
      </c>
      <c r="B161" s="31" t="s">
        <v>404</v>
      </c>
      <c r="C161" s="37" t="s">
        <v>405</v>
      </c>
      <c r="D161" s="33">
        <v>80</v>
      </c>
      <c r="E161" s="34">
        <v>3339365</v>
      </c>
      <c r="F161" s="34">
        <f>E161/D161</f>
        <v>41742.0625</v>
      </c>
      <c r="G161" s="34">
        <v>53720</v>
      </c>
      <c r="H161" s="34">
        <f>G161/D161</f>
        <v>671.5</v>
      </c>
      <c r="I161" s="34">
        <v>454903</v>
      </c>
      <c r="J161" s="34">
        <f>I161/D161</f>
        <v>5686.2875000000004</v>
      </c>
      <c r="K161" s="34">
        <f>E161+G161+I161</f>
        <v>3847988</v>
      </c>
      <c r="L161" s="38">
        <f>K161/D161</f>
        <v>48099.85</v>
      </c>
      <c r="M161" s="33">
        <v>79</v>
      </c>
      <c r="N161" s="34">
        <v>3218963</v>
      </c>
      <c r="O161" s="34">
        <f>N161/M161</f>
        <v>40746.367088607592</v>
      </c>
      <c r="P161" s="34">
        <v>52000</v>
      </c>
      <c r="Q161" s="34">
        <f>P161/M161</f>
        <v>658.22784810126586</v>
      </c>
      <c r="R161" s="34">
        <v>532224</v>
      </c>
      <c r="S161" s="34">
        <f>R161/M161</f>
        <v>6737.0126582278481</v>
      </c>
      <c r="T161" s="34">
        <f>N161+P161+R161</f>
        <v>3803187</v>
      </c>
      <c r="U161" s="38">
        <f>T161/M161</f>
        <v>48141.607594936708</v>
      </c>
      <c r="V161" s="40">
        <f>(U161-L161)/L161</f>
        <v>8.6814397418514221E-4</v>
      </c>
    </row>
    <row r="162" spans="1:22" ht="12" customHeight="1" x14ac:dyDescent="0.25">
      <c r="A162" s="30" t="s">
        <v>406</v>
      </c>
      <c r="B162" s="31" t="s">
        <v>407</v>
      </c>
      <c r="C162" s="37" t="s">
        <v>407</v>
      </c>
      <c r="D162" s="33">
        <v>37</v>
      </c>
      <c r="E162" s="34">
        <v>1565560</v>
      </c>
      <c r="F162" s="34">
        <f>E162/D162</f>
        <v>42312.432432432433</v>
      </c>
      <c r="G162" s="34">
        <v>74535</v>
      </c>
      <c r="H162" s="34">
        <f>G162/D162</f>
        <v>2014.4594594594594</v>
      </c>
      <c r="I162" s="34">
        <v>209679</v>
      </c>
      <c r="J162" s="34">
        <f>I162/D162</f>
        <v>5667</v>
      </c>
      <c r="K162" s="34">
        <f>E162+G162+I162</f>
        <v>1849774</v>
      </c>
      <c r="L162" s="38">
        <f>K162/D162</f>
        <v>49993.891891891893</v>
      </c>
      <c r="M162" s="33">
        <v>39</v>
      </c>
      <c r="N162" s="34">
        <v>1640895</v>
      </c>
      <c r="O162" s="34">
        <f>N162/M162</f>
        <v>42074.230769230766</v>
      </c>
      <c r="P162" s="34">
        <v>81952</v>
      </c>
      <c r="Q162" s="34">
        <f>P162/M162</f>
        <v>2101.3333333333335</v>
      </c>
      <c r="R162" s="34">
        <v>226629</v>
      </c>
      <c r="S162" s="34">
        <f>R162/M162</f>
        <v>5811</v>
      </c>
      <c r="T162" s="34">
        <f>N162+P162+R162</f>
        <v>1949476</v>
      </c>
      <c r="U162" s="38">
        <f>T162/M162</f>
        <v>49986.564102564102</v>
      </c>
      <c r="V162" s="40">
        <f>(U162-L162)/L162</f>
        <v>-1.4657369231500596E-4</v>
      </c>
    </row>
    <row r="163" spans="1:22" ht="12" customHeight="1" x14ac:dyDescent="0.25">
      <c r="A163" s="30" t="s">
        <v>408</v>
      </c>
      <c r="B163" s="31" t="s">
        <v>409</v>
      </c>
      <c r="C163" s="37" t="s">
        <v>410</v>
      </c>
      <c r="D163" s="33">
        <v>74</v>
      </c>
      <c r="E163" s="34">
        <v>3436488</v>
      </c>
      <c r="F163" s="34">
        <f>E163/D163</f>
        <v>46439.027027027027</v>
      </c>
      <c r="G163" s="34">
        <v>203339</v>
      </c>
      <c r="H163" s="34">
        <f>G163/D163</f>
        <v>2747.8243243243242</v>
      </c>
      <c r="I163" s="34">
        <v>232560</v>
      </c>
      <c r="J163" s="34">
        <f>I163/D163</f>
        <v>3142.7027027027025</v>
      </c>
      <c r="K163" s="34">
        <f>E163+G163+I163</f>
        <v>3872387</v>
      </c>
      <c r="L163" s="38">
        <f>K163/D163</f>
        <v>52329.554054054053</v>
      </c>
      <c r="M163" s="33">
        <v>74</v>
      </c>
      <c r="N163" s="34">
        <v>3488988</v>
      </c>
      <c r="O163" s="34">
        <f>N163/M163</f>
        <v>47148.486486486487</v>
      </c>
      <c r="P163" s="34">
        <v>205779</v>
      </c>
      <c r="Q163" s="34">
        <f>P163/M163</f>
        <v>2780.7972972972975</v>
      </c>
      <c r="R163" s="34">
        <v>312480</v>
      </c>
      <c r="S163" s="34">
        <f>R163/M163</f>
        <v>4222.7027027027025</v>
      </c>
      <c r="T163" s="34">
        <f>N163+P163+R163</f>
        <v>4007247</v>
      </c>
      <c r="U163" s="38">
        <f>T163/M163</f>
        <v>54151.986486486487</v>
      </c>
      <c r="V163" s="40">
        <f>(U163-L163)/L163</f>
        <v>3.4826064646947756E-2</v>
      </c>
    </row>
    <row r="164" spans="1:22" ht="12" customHeight="1" x14ac:dyDescent="0.25">
      <c r="A164" s="30" t="s">
        <v>411</v>
      </c>
      <c r="B164" s="31" t="s">
        <v>409</v>
      </c>
      <c r="C164" s="37" t="s">
        <v>412</v>
      </c>
      <c r="D164" s="33">
        <v>231</v>
      </c>
      <c r="E164" s="34">
        <v>10211560</v>
      </c>
      <c r="F164" s="34">
        <f>E164/D164</f>
        <v>44205.887445887449</v>
      </c>
      <c r="G164" s="34">
        <v>240571</v>
      </c>
      <c r="H164" s="34">
        <f>G164/D164</f>
        <v>1041.4329004329004</v>
      </c>
      <c r="I164" s="34">
        <v>698760</v>
      </c>
      <c r="J164" s="34">
        <f>I164/D164</f>
        <v>3024.9350649350649</v>
      </c>
      <c r="K164" s="34">
        <f>E164+G164+I164</f>
        <v>11150891</v>
      </c>
      <c r="L164" s="38">
        <f>K164/D164</f>
        <v>48272.255411255413</v>
      </c>
      <c r="M164" s="33">
        <v>219</v>
      </c>
      <c r="N164" s="34">
        <v>10548014</v>
      </c>
      <c r="O164" s="34">
        <f>N164/M164</f>
        <v>48164.447488584476</v>
      </c>
      <c r="P164" s="34">
        <v>247195</v>
      </c>
      <c r="Q164" s="34">
        <f>P164/M164</f>
        <v>1128.744292237443</v>
      </c>
      <c r="R164" s="34">
        <v>785040</v>
      </c>
      <c r="S164" s="34">
        <f>R164/M164</f>
        <v>3584.6575342465753</v>
      </c>
      <c r="T164" s="34">
        <f>N164+P164+R164</f>
        <v>11580249</v>
      </c>
      <c r="U164" s="38">
        <f>T164/M164</f>
        <v>52877.849315068495</v>
      </c>
      <c r="V164" s="40">
        <f>(U164-L164)/L164</f>
        <v>9.5408715929590007E-2</v>
      </c>
    </row>
    <row r="165" spans="1:22" ht="12" customHeight="1" x14ac:dyDescent="0.25">
      <c r="A165" s="30" t="s">
        <v>413</v>
      </c>
      <c r="B165" s="31" t="s">
        <v>414</v>
      </c>
      <c r="C165" s="37" t="s">
        <v>415</v>
      </c>
      <c r="D165" s="33">
        <v>28.3</v>
      </c>
      <c r="E165" s="34">
        <v>1083228</v>
      </c>
      <c r="F165" s="34">
        <f>E165/D165</f>
        <v>38276.607773851589</v>
      </c>
      <c r="G165" s="34">
        <v>76430</v>
      </c>
      <c r="H165" s="34">
        <f>G165/D165</f>
        <v>2700.7067137809186</v>
      </c>
      <c r="I165" s="34">
        <v>129600</v>
      </c>
      <c r="J165" s="34">
        <f>I165/D165</f>
        <v>4579.5053003533567</v>
      </c>
      <c r="K165" s="34">
        <f>E165+G165+I165</f>
        <v>1289258</v>
      </c>
      <c r="L165" s="38">
        <f>K165/D165</f>
        <v>45556.819787985864</v>
      </c>
      <c r="M165" s="33">
        <v>29.1</v>
      </c>
      <c r="N165" s="34">
        <v>1121920</v>
      </c>
      <c r="O165" s="34">
        <f>N165/M165</f>
        <v>38553.951890034361</v>
      </c>
      <c r="P165" s="34">
        <v>87506</v>
      </c>
      <c r="Q165" s="34">
        <f>P165/M165</f>
        <v>3007.0790378006873</v>
      </c>
      <c r="R165" s="34">
        <v>120648</v>
      </c>
      <c r="S165" s="34">
        <f>R165/M165</f>
        <v>4145.9793814432987</v>
      </c>
      <c r="T165" s="34">
        <f>N165+P165+R165</f>
        <v>1330074</v>
      </c>
      <c r="U165" s="38">
        <f>T165/M165</f>
        <v>45707.010309278347</v>
      </c>
      <c r="V165" s="40">
        <f>(U165-L165)/L165</f>
        <v>3.2967736113154E-3</v>
      </c>
    </row>
    <row r="166" spans="1:22" ht="12" customHeight="1" x14ac:dyDescent="0.25">
      <c r="A166" s="30" t="s">
        <v>416</v>
      </c>
      <c r="B166" s="31" t="s">
        <v>32</v>
      </c>
      <c r="C166" s="37" t="s">
        <v>417</v>
      </c>
      <c r="D166" s="33">
        <v>22.2</v>
      </c>
      <c r="E166" s="34">
        <v>976138</v>
      </c>
      <c r="F166" s="34">
        <f>E166/D166</f>
        <v>43970.180180180185</v>
      </c>
      <c r="G166" s="34">
        <v>75963</v>
      </c>
      <c r="H166" s="34">
        <f>G166/D166</f>
        <v>3421.7567567567567</v>
      </c>
      <c r="I166" s="34">
        <v>125288</v>
      </c>
      <c r="J166" s="34">
        <f>I166/D166</f>
        <v>5643.6036036036039</v>
      </c>
      <c r="K166" s="34">
        <f>E166+G166+I166</f>
        <v>1177389</v>
      </c>
      <c r="L166" s="38">
        <f>K166/D166</f>
        <v>53035.54054054054</v>
      </c>
      <c r="M166" s="33">
        <v>23.3</v>
      </c>
      <c r="N166" s="34">
        <v>989468</v>
      </c>
      <c r="O166" s="34">
        <f>N166/M166</f>
        <v>42466.437768240343</v>
      </c>
      <c r="P166" s="34">
        <v>77317</v>
      </c>
      <c r="Q166" s="34">
        <f>P166/M166</f>
        <v>3318.3261802575107</v>
      </c>
      <c r="R166" s="34">
        <v>131531</v>
      </c>
      <c r="S166" s="34">
        <f>R166/M166</f>
        <v>5645.1072961373393</v>
      </c>
      <c r="T166" s="34">
        <f>N166+P166+R166</f>
        <v>1198316</v>
      </c>
      <c r="U166" s="38">
        <f>T166/M166</f>
        <v>51429.871244635193</v>
      </c>
      <c r="V166" s="40">
        <f>(U166-L166)/L166</f>
        <v>-3.0275345165530428E-2</v>
      </c>
    </row>
    <row r="167" spans="1:22" ht="12" customHeight="1" x14ac:dyDescent="0.25">
      <c r="A167" s="30" t="s">
        <v>418</v>
      </c>
      <c r="B167" s="31" t="s">
        <v>356</v>
      </c>
      <c r="C167" s="37" t="s">
        <v>419</v>
      </c>
      <c r="D167" s="33">
        <v>55</v>
      </c>
      <c r="E167" s="34">
        <v>2427211</v>
      </c>
      <c r="F167" s="34">
        <f>E167/D167</f>
        <v>44131.109090909093</v>
      </c>
      <c r="G167" s="34">
        <v>139571</v>
      </c>
      <c r="H167" s="34">
        <f>G167/D167</f>
        <v>2537.6545454545453</v>
      </c>
      <c r="I167" s="34">
        <v>127405</v>
      </c>
      <c r="J167" s="34">
        <f>I167/D167</f>
        <v>2316.4545454545455</v>
      </c>
      <c r="K167" s="34">
        <f>E167+G167+I167</f>
        <v>2694187</v>
      </c>
      <c r="L167" s="38">
        <f>K167/D167</f>
        <v>48985.218181818185</v>
      </c>
      <c r="M167" s="33">
        <v>56.5</v>
      </c>
      <c r="N167" s="34">
        <v>2503294</v>
      </c>
      <c r="O167" s="34">
        <f>N167/M167</f>
        <v>44306.088495575219</v>
      </c>
      <c r="P167" s="34">
        <v>155413</v>
      </c>
      <c r="Q167" s="34">
        <f>P167/M167</f>
        <v>2750.6725663716816</v>
      </c>
      <c r="R167" s="34">
        <v>165033</v>
      </c>
      <c r="S167" s="34">
        <f>R167/M167</f>
        <v>2920.9380530973453</v>
      </c>
      <c r="T167" s="34">
        <f>N167+P167+R167</f>
        <v>2823740</v>
      </c>
      <c r="U167" s="38">
        <f>T167/M167</f>
        <v>49977.699115044248</v>
      </c>
      <c r="V167" s="40">
        <f>(U167-L167)/L167</f>
        <v>2.0260825001172322E-2</v>
      </c>
    </row>
    <row r="168" spans="1:22" ht="12" customHeight="1" x14ac:dyDescent="0.25">
      <c r="A168" s="30" t="s">
        <v>420</v>
      </c>
      <c r="B168" s="31" t="s">
        <v>414</v>
      </c>
      <c r="C168" s="37" t="s">
        <v>421</v>
      </c>
      <c r="D168" s="33">
        <v>322.7</v>
      </c>
      <c r="E168" s="34">
        <v>14526223</v>
      </c>
      <c r="F168" s="34">
        <f>E168/D168</f>
        <v>45014.635884722651</v>
      </c>
      <c r="G168" s="34">
        <v>979595</v>
      </c>
      <c r="H168" s="34">
        <f>G168/D168</f>
        <v>3035.6213201115588</v>
      </c>
      <c r="I168" s="34">
        <v>957810</v>
      </c>
      <c r="J168" s="34">
        <f>I168/D168</f>
        <v>2968.1127982646422</v>
      </c>
      <c r="K168" s="34">
        <f>E168+G168+I168</f>
        <v>16463628</v>
      </c>
      <c r="L168" s="38">
        <f>K168/D168</f>
        <v>51018.370003098855</v>
      </c>
      <c r="M168" s="33">
        <v>314.7</v>
      </c>
      <c r="N168" s="34">
        <v>14158094</v>
      </c>
      <c r="O168" s="34">
        <f>N168/M168</f>
        <v>44989.176993962508</v>
      </c>
      <c r="P168" s="34">
        <v>890504</v>
      </c>
      <c r="Q168" s="34">
        <f>P168/M168</f>
        <v>2829.6917699396249</v>
      </c>
      <c r="R168" s="34">
        <v>928530</v>
      </c>
      <c r="S168" s="34">
        <f>R168/M168</f>
        <v>2950.5243088655866</v>
      </c>
      <c r="T168" s="34">
        <f>N168+P168+R168</f>
        <v>15977128</v>
      </c>
      <c r="U168" s="38">
        <f>T168/M168</f>
        <v>50769.393072767714</v>
      </c>
      <c r="V168" s="40">
        <f>(U168-L168)/L168</f>
        <v>-4.880142786137966E-3</v>
      </c>
    </row>
    <row r="169" spans="1:22" ht="12" customHeight="1" x14ac:dyDescent="0.25">
      <c r="A169" s="30" t="s">
        <v>422</v>
      </c>
      <c r="B169" s="31" t="s">
        <v>423</v>
      </c>
      <c r="C169" s="37" t="s">
        <v>424</v>
      </c>
      <c r="D169" s="33">
        <v>45</v>
      </c>
      <c r="E169" s="34">
        <v>1928663</v>
      </c>
      <c r="F169" s="34">
        <f>E169/D169</f>
        <v>42859.177777777775</v>
      </c>
      <c r="G169" s="34">
        <v>154852</v>
      </c>
      <c r="H169" s="34">
        <f>G169/D169</f>
        <v>3441.1555555555556</v>
      </c>
      <c r="I169" s="34">
        <v>297000</v>
      </c>
      <c r="J169" s="34">
        <f>I169/D169</f>
        <v>6600</v>
      </c>
      <c r="K169" s="34">
        <f>E169+G169+I169</f>
        <v>2380515</v>
      </c>
      <c r="L169" s="38">
        <f>K169/D169</f>
        <v>52900.333333333336</v>
      </c>
      <c r="M169" s="33">
        <v>45</v>
      </c>
      <c r="N169" s="34">
        <v>1928663</v>
      </c>
      <c r="O169" s="34">
        <f>N169/M169</f>
        <v>42859.177777777775</v>
      </c>
      <c r="P169" s="34">
        <v>154852</v>
      </c>
      <c r="Q169" s="34">
        <f>P169/M169</f>
        <v>3441.1555555555556</v>
      </c>
      <c r="R169" s="34">
        <v>297000</v>
      </c>
      <c r="S169" s="34">
        <f>R169/M169</f>
        <v>6600</v>
      </c>
      <c r="T169" s="34">
        <f>N169+P169+R169</f>
        <v>2380515</v>
      </c>
      <c r="U169" s="38">
        <f>T169/M169</f>
        <v>52900.333333333336</v>
      </c>
      <c r="V169" s="40">
        <f>(U169-L169)/L169</f>
        <v>0</v>
      </c>
    </row>
    <row r="170" spans="1:22" ht="12" customHeight="1" x14ac:dyDescent="0.25">
      <c r="A170" s="30" t="s">
        <v>425</v>
      </c>
      <c r="B170" s="31" t="s">
        <v>79</v>
      </c>
      <c r="C170" s="37" t="s">
        <v>426</v>
      </c>
      <c r="D170" s="33">
        <v>128.6</v>
      </c>
      <c r="E170" s="34">
        <v>5888009</v>
      </c>
      <c r="F170" s="34">
        <f>E170/D170</f>
        <v>45785.451010886471</v>
      </c>
      <c r="G170" s="34">
        <v>283805</v>
      </c>
      <c r="H170" s="34">
        <f>G170/D170</f>
        <v>2206.8818040435458</v>
      </c>
      <c r="I170" s="34">
        <v>194951</v>
      </c>
      <c r="J170" s="34">
        <f>I170/D170</f>
        <v>1515.9486780715397</v>
      </c>
      <c r="K170" s="34">
        <f>E170+G170+I170</f>
        <v>6366765</v>
      </c>
      <c r="L170" s="38">
        <f>K170/D170</f>
        <v>49508.281493001559</v>
      </c>
      <c r="M170" s="33">
        <v>127</v>
      </c>
      <c r="N170" s="34">
        <v>5929167</v>
      </c>
      <c r="O170" s="34">
        <f>N170/M170</f>
        <v>46686.354330708658</v>
      </c>
      <c r="P170" s="34">
        <v>287888</v>
      </c>
      <c r="Q170" s="34">
        <f>P170/M170</f>
        <v>2266.8346456692911</v>
      </c>
      <c r="R170" s="34">
        <v>194951</v>
      </c>
      <c r="S170" s="34">
        <f>R170/M170</f>
        <v>1535.0472440944882</v>
      </c>
      <c r="T170" s="34">
        <f>N170+P170+R170</f>
        <v>6412006</v>
      </c>
      <c r="U170" s="38">
        <f>T170/M170</f>
        <v>50488.236220472441</v>
      </c>
      <c r="V170" s="40">
        <f>(U170-L170)/L170</f>
        <v>1.9793753649263862E-2</v>
      </c>
    </row>
    <row r="171" spans="1:22" ht="12" customHeight="1" x14ac:dyDescent="0.25">
      <c r="A171" s="30" t="s">
        <v>427</v>
      </c>
      <c r="B171" s="31" t="s">
        <v>428</v>
      </c>
      <c r="C171" s="37" t="s">
        <v>429</v>
      </c>
      <c r="D171" s="33">
        <v>43.5</v>
      </c>
      <c r="E171" s="34">
        <v>1961292</v>
      </c>
      <c r="F171" s="34">
        <f>E171/D171</f>
        <v>45087.172413793101</v>
      </c>
      <c r="G171" s="34">
        <v>150208</v>
      </c>
      <c r="H171" s="34">
        <f>G171/D171</f>
        <v>3453.0574712643679</v>
      </c>
      <c r="I171" s="34">
        <v>211260</v>
      </c>
      <c r="J171" s="34">
        <f>I171/D171</f>
        <v>4856.5517241379312</v>
      </c>
      <c r="K171" s="34">
        <f>E171+G171+I171</f>
        <v>2322760</v>
      </c>
      <c r="L171" s="38">
        <f>K171/D171</f>
        <v>53396.781609195401</v>
      </c>
      <c r="M171" s="33">
        <v>44</v>
      </c>
      <c r="N171" s="34">
        <v>1945146</v>
      </c>
      <c r="O171" s="34">
        <f>N171/M171</f>
        <v>44207.86363636364</v>
      </c>
      <c r="P171" s="34">
        <v>150417</v>
      </c>
      <c r="Q171" s="34">
        <f>P171/M171</f>
        <v>3418.568181818182</v>
      </c>
      <c r="R171" s="34">
        <v>240096</v>
      </c>
      <c r="S171" s="34">
        <f>R171/M171</f>
        <v>5456.727272727273</v>
      </c>
      <c r="T171" s="34">
        <f>N171+P171+R171</f>
        <v>2335659</v>
      </c>
      <c r="U171" s="38">
        <f>T171/M171</f>
        <v>53083.159090909088</v>
      </c>
      <c r="V171" s="40">
        <f>(U171-L171)/L171</f>
        <v>-5.8734348557124292E-3</v>
      </c>
    </row>
    <row r="172" spans="1:22" ht="12" customHeight="1" x14ac:dyDescent="0.25">
      <c r="A172" s="30" t="s">
        <v>430</v>
      </c>
      <c r="B172" s="31" t="s">
        <v>431</v>
      </c>
      <c r="C172" s="37" t="s">
        <v>432</v>
      </c>
      <c r="D172" s="33">
        <v>45</v>
      </c>
      <c r="E172" s="34">
        <v>1888565</v>
      </c>
      <c r="F172" s="34">
        <f>E172/D172</f>
        <v>41968.111111111109</v>
      </c>
      <c r="G172" s="34">
        <v>129679</v>
      </c>
      <c r="H172" s="34">
        <f>G172/D172</f>
        <v>2881.7555555555555</v>
      </c>
      <c r="I172" s="34">
        <v>384499</v>
      </c>
      <c r="J172" s="34">
        <f>I172/D172</f>
        <v>8544.4222222222215</v>
      </c>
      <c r="K172" s="34">
        <f>E172+G172+I172</f>
        <v>2402743</v>
      </c>
      <c r="L172" s="38">
        <f>K172/D172</f>
        <v>53394.288888888892</v>
      </c>
      <c r="M172" s="33">
        <v>44.6</v>
      </c>
      <c r="N172" s="34">
        <v>1864796</v>
      </c>
      <c r="O172" s="34">
        <f>N172/M172</f>
        <v>41811.569506726453</v>
      </c>
      <c r="P172" s="34">
        <v>124166</v>
      </c>
      <c r="Q172" s="34">
        <f>P172/M172</f>
        <v>2783.9910313901346</v>
      </c>
      <c r="R172" s="34">
        <v>377408</v>
      </c>
      <c r="S172" s="34">
        <f>R172/M172</f>
        <v>8462.0627802690578</v>
      </c>
      <c r="T172" s="34">
        <f>N172+P172+R172</f>
        <v>2366370</v>
      </c>
      <c r="U172" s="38">
        <f>T172/M172</f>
        <v>53057.623318385646</v>
      </c>
      <c r="V172" s="40">
        <f>(U172-L172)/L172</f>
        <v>-6.3052730452845271E-3</v>
      </c>
    </row>
    <row r="173" spans="1:22" ht="12" customHeight="1" x14ac:dyDescent="0.25">
      <c r="A173" s="30" t="s">
        <v>433</v>
      </c>
      <c r="B173" s="31" t="s">
        <v>434</v>
      </c>
      <c r="C173" s="37" t="s">
        <v>435</v>
      </c>
      <c r="D173" s="33">
        <v>50</v>
      </c>
      <c r="E173" s="34">
        <v>1964764</v>
      </c>
      <c r="F173" s="34">
        <f>E173/D173</f>
        <v>39295.279999999999</v>
      </c>
      <c r="G173" s="34">
        <v>171913</v>
      </c>
      <c r="H173" s="34">
        <f>G173/D173</f>
        <v>3438.26</v>
      </c>
      <c r="I173" s="34">
        <v>279740</v>
      </c>
      <c r="J173" s="34">
        <f>I173/D173</f>
        <v>5594.8</v>
      </c>
      <c r="K173" s="34">
        <f>E173+G173+I173</f>
        <v>2416417</v>
      </c>
      <c r="L173" s="38">
        <f>K173/D173</f>
        <v>48328.34</v>
      </c>
      <c r="M173" s="33">
        <v>50</v>
      </c>
      <c r="N173" s="34">
        <v>2046628</v>
      </c>
      <c r="O173" s="34">
        <f>N173/M173</f>
        <v>40932.559999999998</v>
      </c>
      <c r="P173" s="34">
        <v>176000</v>
      </c>
      <c r="Q173" s="34">
        <f>P173/M173</f>
        <v>3520</v>
      </c>
      <c r="R173" s="34">
        <v>347974</v>
      </c>
      <c r="S173" s="34">
        <f>R173/M173</f>
        <v>6959.48</v>
      </c>
      <c r="T173" s="34">
        <f>N173+P173+R173</f>
        <v>2570602</v>
      </c>
      <c r="U173" s="38">
        <f>T173/M173</f>
        <v>51412.04</v>
      </c>
      <c r="V173" s="40">
        <f>(U173-L173)/L173</f>
        <v>6.3807281607437885E-2</v>
      </c>
    </row>
    <row r="174" spans="1:22" ht="12" customHeight="1" x14ac:dyDescent="0.25">
      <c r="A174" s="30" t="s">
        <v>436</v>
      </c>
      <c r="B174" s="31" t="s">
        <v>437</v>
      </c>
      <c r="C174" s="37" t="s">
        <v>438</v>
      </c>
      <c r="D174" s="33">
        <v>140.9</v>
      </c>
      <c r="E174" s="34">
        <v>5548720</v>
      </c>
      <c r="F174" s="34">
        <f>E174/D174</f>
        <v>39380.553584102199</v>
      </c>
      <c r="G174" s="34">
        <v>269301</v>
      </c>
      <c r="H174" s="34">
        <f>G174/D174</f>
        <v>1911.291696238467</v>
      </c>
      <c r="I174" s="34">
        <v>718703</v>
      </c>
      <c r="J174" s="34">
        <f>I174/D174</f>
        <v>5100.8019872249824</v>
      </c>
      <c r="K174" s="34">
        <f>E174+G174+I174</f>
        <v>6536724</v>
      </c>
      <c r="L174" s="38">
        <f>K174/D174</f>
        <v>46392.647267565648</v>
      </c>
      <c r="M174" s="33">
        <v>136</v>
      </c>
      <c r="N174" s="34">
        <v>5483726</v>
      </c>
      <c r="O174" s="34">
        <f>N174/M174</f>
        <v>40321.51470588235</v>
      </c>
      <c r="P174" s="34">
        <v>285307</v>
      </c>
      <c r="Q174" s="34">
        <f>P174/M174</f>
        <v>2097.8455882352941</v>
      </c>
      <c r="R174" s="34">
        <v>750974</v>
      </c>
      <c r="S174" s="34">
        <f>R174/M174</f>
        <v>5521.8676470588234</v>
      </c>
      <c r="T174" s="34">
        <f>N174+P174+R174</f>
        <v>6520007</v>
      </c>
      <c r="U174" s="38">
        <f>T174/M174</f>
        <v>47941.227941176468</v>
      </c>
      <c r="V174" s="40">
        <f>(U174-L174)/L174</f>
        <v>3.3379872993224841E-2</v>
      </c>
    </row>
    <row r="175" spans="1:22" ht="12" customHeight="1" x14ac:dyDescent="0.25">
      <c r="A175" s="30" t="s">
        <v>439</v>
      </c>
      <c r="B175" s="31" t="s">
        <v>401</v>
      </c>
      <c r="C175" s="37" t="s">
        <v>440</v>
      </c>
      <c r="D175" s="33">
        <v>52.6</v>
      </c>
      <c r="E175" s="34">
        <v>2025591</v>
      </c>
      <c r="F175" s="34">
        <f>E175/D175</f>
        <v>38509.334600760456</v>
      </c>
      <c r="G175" s="34">
        <v>180046</v>
      </c>
      <c r="H175" s="34">
        <f>G175/D175</f>
        <v>3422.9277566539922</v>
      </c>
      <c r="I175" s="34">
        <v>268452</v>
      </c>
      <c r="J175" s="34">
        <f>I175/D175</f>
        <v>5103.6501901140682</v>
      </c>
      <c r="K175" s="34">
        <f>E175+G175+I175</f>
        <v>2474089</v>
      </c>
      <c r="L175" s="38">
        <f>K175/D175</f>
        <v>47035.912547528518</v>
      </c>
      <c r="M175" s="33">
        <v>51.1</v>
      </c>
      <c r="N175" s="34">
        <v>1970230</v>
      </c>
      <c r="O175" s="34">
        <f>N175/M175</f>
        <v>38556.360078277889</v>
      </c>
      <c r="P175" s="34">
        <v>177268</v>
      </c>
      <c r="Q175" s="34">
        <f>P175/M175</f>
        <v>3469.0410958904108</v>
      </c>
      <c r="R175" s="34">
        <v>302512</v>
      </c>
      <c r="S175" s="34">
        <f>R175/M175</f>
        <v>5920</v>
      </c>
      <c r="T175" s="34">
        <f>N175+P175+R175</f>
        <v>2450010</v>
      </c>
      <c r="U175" s="38">
        <f>T175/M175</f>
        <v>47945.401174168299</v>
      </c>
      <c r="V175" s="40">
        <f>(U175-L175)/L175</f>
        <v>1.9336047232436853E-2</v>
      </c>
    </row>
    <row r="176" spans="1:22" ht="12" customHeight="1" x14ac:dyDescent="0.25">
      <c r="A176" s="30" t="s">
        <v>441</v>
      </c>
      <c r="B176" s="31" t="s">
        <v>442</v>
      </c>
      <c r="C176" s="37" t="s">
        <v>443</v>
      </c>
      <c r="D176" s="33">
        <v>29</v>
      </c>
      <c r="E176" s="34">
        <v>1183676</v>
      </c>
      <c r="F176" s="34">
        <f>E176/D176</f>
        <v>40816.413793103449</v>
      </c>
      <c r="G176" s="34">
        <v>95679</v>
      </c>
      <c r="H176" s="34">
        <f>G176/D176</f>
        <v>3299.2758620689656</v>
      </c>
      <c r="I176" s="34">
        <v>140310</v>
      </c>
      <c r="J176" s="34">
        <f>I176/D176</f>
        <v>4838.2758620689656</v>
      </c>
      <c r="K176" s="34">
        <f>E176+G176+I176</f>
        <v>1419665</v>
      </c>
      <c r="L176" s="38">
        <f>K176/D176</f>
        <v>48953.965517241377</v>
      </c>
      <c r="M176" s="33">
        <v>29</v>
      </c>
      <c r="N176" s="34">
        <v>1208576</v>
      </c>
      <c r="O176" s="34">
        <f>N176/M176</f>
        <v>41675.034482758623</v>
      </c>
      <c r="P176" s="34">
        <v>96669</v>
      </c>
      <c r="Q176" s="34">
        <f>P176/M176</f>
        <v>3333.4137931034484</v>
      </c>
      <c r="R176" s="34">
        <v>154560</v>
      </c>
      <c r="S176" s="34">
        <f>R176/M176</f>
        <v>5329.6551724137935</v>
      </c>
      <c r="T176" s="34">
        <f>N176+P176+R176</f>
        <v>1459805</v>
      </c>
      <c r="U176" s="38">
        <f>T176/M176</f>
        <v>50338.103448275862</v>
      </c>
      <c r="V176" s="40">
        <f>(U176-L176)/L176</f>
        <v>2.8274275973557198E-2</v>
      </c>
    </row>
    <row r="177" spans="1:22" ht="12" customHeight="1" x14ac:dyDescent="0.25">
      <c r="A177" s="30" t="s">
        <v>444</v>
      </c>
      <c r="B177" s="31" t="s">
        <v>445</v>
      </c>
      <c r="C177" s="37" t="s">
        <v>445</v>
      </c>
      <c r="D177" s="33">
        <v>75</v>
      </c>
      <c r="E177" s="34">
        <v>3292231</v>
      </c>
      <c r="F177" s="34">
        <f>E177/D177</f>
        <v>43896.41333333333</v>
      </c>
      <c r="G177" s="34">
        <v>236972</v>
      </c>
      <c r="H177" s="34">
        <f>G177/D177</f>
        <v>3159.6266666666666</v>
      </c>
      <c r="I177" s="34">
        <v>429655</v>
      </c>
      <c r="J177" s="34">
        <f>I177/D177</f>
        <v>5728.7333333333336</v>
      </c>
      <c r="K177" s="34">
        <f>E177+G177+I177</f>
        <v>3958858</v>
      </c>
      <c r="L177" s="38">
        <f>K177/D177</f>
        <v>52784.773333333331</v>
      </c>
      <c r="M177" s="33">
        <v>74</v>
      </c>
      <c r="N177" s="34">
        <v>3220299</v>
      </c>
      <c r="O177" s="34">
        <f>N177/M177</f>
        <v>43517.554054054053</v>
      </c>
      <c r="P177" s="34">
        <v>239379</v>
      </c>
      <c r="Q177" s="34">
        <f>P177/M177</f>
        <v>3234.8513513513512</v>
      </c>
      <c r="R177" s="34">
        <v>500346</v>
      </c>
      <c r="S177" s="34">
        <f>R177/M177</f>
        <v>6761.4324324324325</v>
      </c>
      <c r="T177" s="34">
        <f>N177+P177+R177</f>
        <v>3960024</v>
      </c>
      <c r="U177" s="38">
        <f>T177/M177</f>
        <v>53513.83783783784</v>
      </c>
      <c r="V177" s="40">
        <f>(U177-L177)/L177</f>
        <v>1.3812023022254954E-2</v>
      </c>
    </row>
    <row r="178" spans="1:22" ht="12" customHeight="1" x14ac:dyDescent="0.25">
      <c r="A178" s="30" t="s">
        <v>446</v>
      </c>
      <c r="B178" s="31" t="s">
        <v>434</v>
      </c>
      <c r="C178" s="37" t="s">
        <v>447</v>
      </c>
      <c r="D178" s="33">
        <v>535.29999999999995</v>
      </c>
      <c r="E178" s="34">
        <v>24157504</v>
      </c>
      <c r="F178" s="34">
        <f>E178/D178</f>
        <v>45128.907154866436</v>
      </c>
      <c r="G178" s="34">
        <v>780287</v>
      </c>
      <c r="H178" s="34">
        <f>G178/D178</f>
        <v>1457.6629927143658</v>
      </c>
      <c r="I178" s="34">
        <v>2362604</v>
      </c>
      <c r="J178" s="34">
        <f>I178/D178</f>
        <v>4413.6073229964513</v>
      </c>
      <c r="K178" s="34">
        <f>E178+G178+I178</f>
        <v>27300395</v>
      </c>
      <c r="L178" s="38">
        <f>K178/D178</f>
        <v>51000.177470577248</v>
      </c>
      <c r="M178" s="33">
        <v>543</v>
      </c>
      <c r="N178" s="34">
        <v>24906756</v>
      </c>
      <c r="O178" s="34">
        <f>N178/M178</f>
        <v>45868.795580110498</v>
      </c>
      <c r="P178" s="34">
        <v>775804</v>
      </c>
      <c r="Q178" s="34">
        <f>P178/M178</f>
        <v>1428.7366482504603</v>
      </c>
      <c r="R178" s="34">
        <v>2428409</v>
      </c>
      <c r="S178" s="34">
        <f>R178/M178</f>
        <v>4472.2081031307553</v>
      </c>
      <c r="T178" s="34">
        <f>N178+P178+R178</f>
        <v>28110969</v>
      </c>
      <c r="U178" s="38">
        <f>T178/M178</f>
        <v>51769.74033149171</v>
      </c>
      <c r="V178" s="40">
        <f>(U178-L178)/L178</f>
        <v>1.508941535269038E-2</v>
      </c>
    </row>
    <row r="179" spans="1:22" ht="12" customHeight="1" x14ac:dyDescent="0.25">
      <c r="A179" s="30" t="s">
        <v>448</v>
      </c>
      <c r="B179" s="31" t="s">
        <v>434</v>
      </c>
      <c r="C179" s="37" t="s">
        <v>130</v>
      </c>
      <c r="D179" s="33">
        <v>20.399999999999999</v>
      </c>
      <c r="E179" s="34">
        <v>738833</v>
      </c>
      <c r="F179" s="34">
        <f>E179/D179</f>
        <v>36217.303921568629</v>
      </c>
      <c r="G179" s="34">
        <v>31098</v>
      </c>
      <c r="H179" s="34">
        <f>G179/D179</f>
        <v>1524.4117647058824</v>
      </c>
      <c r="I179" s="34">
        <v>106468</v>
      </c>
      <c r="J179" s="34">
        <f>I179/D179</f>
        <v>5219.0196078431372</v>
      </c>
      <c r="K179" s="34">
        <f>E179+G179+I179</f>
        <v>876399</v>
      </c>
      <c r="L179" s="38">
        <f>K179/D179</f>
        <v>42960.73529411765</v>
      </c>
      <c r="M179" s="33">
        <v>20.399999999999999</v>
      </c>
      <c r="N179" s="34">
        <v>713363</v>
      </c>
      <c r="O179" s="34">
        <f>N179/M179</f>
        <v>34968.774509803923</v>
      </c>
      <c r="P179" s="34">
        <v>32066</v>
      </c>
      <c r="Q179" s="34">
        <f>P179/M179</f>
        <v>1571.8627450980393</v>
      </c>
      <c r="R179" s="34">
        <v>107671</v>
      </c>
      <c r="S179" s="34">
        <f>R179/M179</f>
        <v>5277.9901960784318</v>
      </c>
      <c r="T179" s="34">
        <f>N179+P179+R179</f>
        <v>853100</v>
      </c>
      <c r="U179" s="38">
        <f>T179/M179</f>
        <v>41818.627450980392</v>
      </c>
      <c r="V179" s="40">
        <f>(U179-L179)/L179</f>
        <v>-2.6584923077274256E-2</v>
      </c>
    </row>
    <row r="180" spans="1:22" ht="12" customHeight="1" x14ac:dyDescent="0.25">
      <c r="A180" s="30" t="s">
        <v>449</v>
      </c>
      <c r="B180" s="31" t="s">
        <v>79</v>
      </c>
      <c r="C180" s="37" t="s">
        <v>450</v>
      </c>
      <c r="D180" s="33">
        <v>315</v>
      </c>
      <c r="E180" s="34">
        <v>15445591</v>
      </c>
      <c r="F180" s="34">
        <f>E180/D180</f>
        <v>49033.62222222222</v>
      </c>
      <c r="G180" s="34">
        <v>622830</v>
      </c>
      <c r="H180" s="34">
        <f>G180/D180</f>
        <v>1977.2380952380952</v>
      </c>
      <c r="I180" s="34">
        <v>969421</v>
      </c>
      <c r="J180" s="34">
        <f>I180/D180</f>
        <v>3077.5269841269842</v>
      </c>
      <c r="K180" s="34">
        <f>E180+G180+I180</f>
        <v>17037842</v>
      </c>
      <c r="L180" s="38">
        <f>K180/D180</f>
        <v>54088.387301587303</v>
      </c>
      <c r="M180" s="33">
        <v>315.39999999999998</v>
      </c>
      <c r="N180" s="34">
        <v>16234057</v>
      </c>
      <c r="O180" s="34">
        <f>N180/M180</f>
        <v>51471.328471781868</v>
      </c>
      <c r="P180" s="34">
        <v>634397</v>
      </c>
      <c r="Q180" s="34">
        <f>P180/M180</f>
        <v>2011.4045656309449</v>
      </c>
      <c r="R180" s="34">
        <v>972520</v>
      </c>
      <c r="S180" s="34">
        <f>R180/M180</f>
        <v>3083.4495878249845</v>
      </c>
      <c r="T180" s="34">
        <f>N180+P180+R180</f>
        <v>17840974</v>
      </c>
      <c r="U180" s="38">
        <f>T180/M180</f>
        <v>56566.182625237794</v>
      </c>
      <c r="V180" s="40">
        <f>(U180-L180)/L180</f>
        <v>4.5810116501250837E-2</v>
      </c>
    </row>
    <row r="181" spans="1:22" ht="12" customHeight="1" x14ac:dyDescent="0.25">
      <c r="A181" s="30" t="s">
        <v>451</v>
      </c>
      <c r="B181" s="31" t="s">
        <v>452</v>
      </c>
      <c r="C181" s="37" t="s">
        <v>453</v>
      </c>
      <c r="D181" s="33">
        <v>25.1</v>
      </c>
      <c r="E181" s="34">
        <v>994487</v>
      </c>
      <c r="F181" s="34">
        <f>E181/D181</f>
        <v>39620.996015936253</v>
      </c>
      <c r="G181" s="34">
        <v>77010</v>
      </c>
      <c r="H181" s="34">
        <f>G181/D181</f>
        <v>3068.1274900398403</v>
      </c>
      <c r="I181" s="34">
        <v>53645</v>
      </c>
      <c r="J181" s="34">
        <f>I181/D181</f>
        <v>2137.2509960159359</v>
      </c>
      <c r="K181" s="34">
        <f>E181+G181+I181</f>
        <v>1125142</v>
      </c>
      <c r="L181" s="38">
        <f>K181/D181</f>
        <v>44826.374501992032</v>
      </c>
      <c r="M181" s="33">
        <v>24.7</v>
      </c>
      <c r="N181" s="34">
        <v>1089560</v>
      </c>
      <c r="O181" s="34">
        <f>N181/M181</f>
        <v>44111.740890688263</v>
      </c>
      <c r="P181" s="34">
        <v>73760</v>
      </c>
      <c r="Q181" s="34">
        <f>P181/M181</f>
        <v>2986.2348178137654</v>
      </c>
      <c r="R181" s="34">
        <v>54007</v>
      </c>
      <c r="S181" s="34">
        <f>R181/M181</f>
        <v>2186.518218623482</v>
      </c>
      <c r="T181" s="34">
        <f>N181+P181+R181</f>
        <v>1217327</v>
      </c>
      <c r="U181" s="38">
        <f>T181/M181</f>
        <v>49284.493927125506</v>
      </c>
      <c r="V181" s="40">
        <f>(U181-L181)/L181</f>
        <v>9.9453044656452438E-2</v>
      </c>
    </row>
    <row r="182" spans="1:22" ht="12" customHeight="1" x14ac:dyDescent="0.25">
      <c r="A182" s="30" t="s">
        <v>454</v>
      </c>
      <c r="B182" s="31" t="s">
        <v>455</v>
      </c>
      <c r="C182" s="37" t="s">
        <v>456</v>
      </c>
      <c r="D182" s="33">
        <v>21</v>
      </c>
      <c r="E182" s="34">
        <v>836787</v>
      </c>
      <c r="F182" s="34">
        <f>E182/D182</f>
        <v>39847</v>
      </c>
      <c r="G182" s="34">
        <v>49515</v>
      </c>
      <c r="H182" s="34">
        <f>G182/D182</f>
        <v>2357.8571428571427</v>
      </c>
      <c r="I182" s="34">
        <v>63510</v>
      </c>
      <c r="J182" s="34">
        <f>I182/D182</f>
        <v>3024.2857142857142</v>
      </c>
      <c r="K182" s="34">
        <f>E182+G182+I182</f>
        <v>949812</v>
      </c>
      <c r="L182" s="38">
        <f>K182/D182</f>
        <v>45229.142857142855</v>
      </c>
      <c r="M182" s="33">
        <v>19</v>
      </c>
      <c r="N182" s="34">
        <v>837393</v>
      </c>
      <c r="O182" s="34">
        <f>N182/M182</f>
        <v>44073.315789473687</v>
      </c>
      <c r="P182" s="34">
        <v>49515</v>
      </c>
      <c r="Q182" s="34">
        <f>P182/M182</f>
        <v>2606.0526315789475</v>
      </c>
      <c r="R182" s="34">
        <v>68070</v>
      </c>
      <c r="S182" s="34">
        <f>R182/M182</f>
        <v>3582.6315789473683</v>
      </c>
      <c r="T182" s="34">
        <f>N182+P182+R182</f>
        <v>954978</v>
      </c>
      <c r="U182" s="38">
        <f>T182/M182</f>
        <v>50262</v>
      </c>
      <c r="V182" s="40">
        <f>(U182-L182)/L182</f>
        <v>0.11127465224697103</v>
      </c>
    </row>
    <row r="183" spans="1:22" ht="12" customHeight="1" x14ac:dyDescent="0.25">
      <c r="A183" s="30" t="s">
        <v>457</v>
      </c>
      <c r="B183" s="31" t="s">
        <v>458</v>
      </c>
      <c r="C183" s="37" t="s">
        <v>458</v>
      </c>
      <c r="D183" s="33">
        <v>35</v>
      </c>
      <c r="E183" s="34">
        <v>1413865</v>
      </c>
      <c r="F183" s="34">
        <f>E183/D183</f>
        <v>40396.142857142855</v>
      </c>
      <c r="G183" s="34">
        <v>88920</v>
      </c>
      <c r="H183" s="34">
        <f>G183/D183</f>
        <v>2540.5714285714284</v>
      </c>
      <c r="I183" s="34">
        <v>113760</v>
      </c>
      <c r="J183" s="34">
        <f>I183/D183</f>
        <v>3250.2857142857142</v>
      </c>
      <c r="K183" s="34">
        <f>E183+G183+I183</f>
        <v>1616545</v>
      </c>
      <c r="L183" s="38">
        <f>K183/D183</f>
        <v>46187</v>
      </c>
      <c r="M183" s="33">
        <v>36</v>
      </c>
      <c r="N183" s="34">
        <v>1437636</v>
      </c>
      <c r="O183" s="34">
        <f>N183/M183</f>
        <v>39934.333333333336</v>
      </c>
      <c r="P183" s="34">
        <v>77026</v>
      </c>
      <c r="Q183" s="34">
        <f>P183/M183</f>
        <v>2139.6111111111113</v>
      </c>
      <c r="R183" s="34">
        <v>115200</v>
      </c>
      <c r="S183" s="34">
        <f>R183/M183</f>
        <v>3200</v>
      </c>
      <c r="T183" s="34">
        <f>N183+P183+R183</f>
        <v>1629862</v>
      </c>
      <c r="U183" s="38">
        <f>T183/M183</f>
        <v>45273.944444444445</v>
      </c>
      <c r="V183" s="40">
        <f>(U183-L183)/L183</f>
        <v>-1.9768669875842873E-2</v>
      </c>
    </row>
    <row r="184" spans="1:22" ht="12" customHeight="1" x14ac:dyDescent="0.25">
      <c r="A184" s="30" t="s">
        <v>459</v>
      </c>
      <c r="B184" s="31" t="s">
        <v>452</v>
      </c>
      <c r="C184" s="37" t="s">
        <v>460</v>
      </c>
      <c r="D184" s="33">
        <v>60.4</v>
      </c>
      <c r="E184" s="34">
        <v>2644197</v>
      </c>
      <c r="F184" s="34">
        <f>E184/D184</f>
        <v>43778.096026490064</v>
      </c>
      <c r="G184" s="34">
        <v>169206</v>
      </c>
      <c r="H184" s="34">
        <f>G184/D184</f>
        <v>2801.4238410596026</v>
      </c>
      <c r="I184" s="34">
        <v>232232</v>
      </c>
      <c r="J184" s="34">
        <f>I184/D184</f>
        <v>3844.9006622516558</v>
      </c>
      <c r="K184" s="34">
        <f>E184+G184+I184</f>
        <v>3045635</v>
      </c>
      <c r="L184" s="38">
        <f>K184/D184</f>
        <v>50424.420529801326</v>
      </c>
      <c r="M184" s="33">
        <v>60.4</v>
      </c>
      <c r="N184" s="34">
        <v>2706771</v>
      </c>
      <c r="O184" s="34">
        <f>N184/M184</f>
        <v>44814.089403973514</v>
      </c>
      <c r="P184" s="34">
        <v>146836</v>
      </c>
      <c r="Q184" s="34">
        <f>P184/M184</f>
        <v>2431.0596026490066</v>
      </c>
      <c r="R184" s="34">
        <v>243316</v>
      </c>
      <c r="S184" s="34">
        <f>R184/M184</f>
        <v>4028.4105960264901</v>
      </c>
      <c r="T184" s="34">
        <f>N184+P184+R184</f>
        <v>3096923</v>
      </c>
      <c r="U184" s="38">
        <f>T184/M184</f>
        <v>51273.559602649009</v>
      </c>
      <c r="V184" s="40">
        <f>(U184-L184)/L184</f>
        <v>1.6839837997658973E-2</v>
      </c>
    </row>
    <row r="185" spans="1:22" ht="12" customHeight="1" x14ac:dyDescent="0.25">
      <c r="A185" s="30" t="s">
        <v>461</v>
      </c>
      <c r="B185" s="31" t="s">
        <v>452</v>
      </c>
      <c r="C185" s="37" t="s">
        <v>462</v>
      </c>
      <c r="D185" s="33">
        <v>12.9</v>
      </c>
      <c r="E185" s="34">
        <v>406325</v>
      </c>
      <c r="F185" s="34">
        <f>E185/D185</f>
        <v>31498.062015503874</v>
      </c>
      <c r="G185" s="34">
        <v>15974</v>
      </c>
      <c r="H185" s="34">
        <f>G185/D185</f>
        <v>1238.2945736434108</v>
      </c>
      <c r="I185" s="34">
        <v>15792</v>
      </c>
      <c r="J185" s="34">
        <f>I185/D185</f>
        <v>1224.1860465116279</v>
      </c>
      <c r="K185" s="34">
        <f>E185+G185+I185</f>
        <v>438091</v>
      </c>
      <c r="L185" s="38">
        <f>K185/D185</f>
        <v>33960.542635658916</v>
      </c>
      <c r="M185" s="33">
        <v>12.6</v>
      </c>
      <c r="N185" s="34">
        <v>404481</v>
      </c>
      <c r="O185" s="34">
        <f>N185/M185</f>
        <v>32101.666666666668</v>
      </c>
      <c r="P185" s="34">
        <v>10374</v>
      </c>
      <c r="Q185" s="34">
        <f>P185/M185</f>
        <v>823.33333333333337</v>
      </c>
      <c r="R185" s="34">
        <v>12662</v>
      </c>
      <c r="S185" s="34">
        <f>R185/M185</f>
        <v>1004.9206349206349</v>
      </c>
      <c r="T185" s="34">
        <f>N185+P185+R185</f>
        <v>427517</v>
      </c>
      <c r="U185" s="38">
        <f>T185/M185</f>
        <v>33929.920634920636</v>
      </c>
      <c r="V185" s="40">
        <f>(U185-L185)/L185</f>
        <v>-9.016935055132624E-4</v>
      </c>
    </row>
    <row r="186" spans="1:22" ht="12" customHeight="1" x14ac:dyDescent="0.25">
      <c r="A186" s="30" t="s">
        <v>463</v>
      </c>
      <c r="B186" s="31" t="s">
        <v>464</v>
      </c>
      <c r="C186" s="37" t="s">
        <v>465</v>
      </c>
      <c r="D186" s="33">
        <v>26</v>
      </c>
      <c r="E186" s="34">
        <v>1056412</v>
      </c>
      <c r="F186" s="34">
        <f>E186/D186</f>
        <v>40631.230769230766</v>
      </c>
      <c r="G186" s="34">
        <v>0</v>
      </c>
      <c r="H186" s="34">
        <f>G186/D186</f>
        <v>0</v>
      </c>
      <c r="I186" s="34">
        <v>232081</v>
      </c>
      <c r="J186" s="34">
        <f>I186/D186</f>
        <v>8926.1923076923085</v>
      </c>
      <c r="K186" s="34">
        <f>E186+G186+I186</f>
        <v>1288493</v>
      </c>
      <c r="L186" s="38">
        <f>K186/D186</f>
        <v>49557.423076923078</v>
      </c>
      <c r="M186" s="33">
        <v>28</v>
      </c>
      <c r="N186" s="34">
        <v>1095457</v>
      </c>
      <c r="O186" s="34">
        <f>N186/M186</f>
        <v>39123.464285714283</v>
      </c>
      <c r="P186" s="34">
        <v>0</v>
      </c>
      <c r="Q186" s="34">
        <f>P186/M186</f>
        <v>0</v>
      </c>
      <c r="R186" s="34">
        <v>256266</v>
      </c>
      <c r="S186" s="34">
        <f>R186/M186</f>
        <v>9152.3571428571431</v>
      </c>
      <c r="T186" s="34">
        <f>N186+P186+R186</f>
        <v>1351723</v>
      </c>
      <c r="U186" s="38">
        <f>T186/M186</f>
        <v>48275.821428571428</v>
      </c>
      <c r="V186" s="40">
        <f>(U186-L186)/L186</f>
        <v>-2.5860942090599571E-2</v>
      </c>
    </row>
    <row r="187" spans="1:22" ht="12" customHeight="1" x14ac:dyDescent="0.25">
      <c r="A187" s="30" t="s">
        <v>466</v>
      </c>
      <c r="B187" s="31" t="s">
        <v>467</v>
      </c>
      <c r="C187" s="37" t="s">
        <v>468</v>
      </c>
      <c r="D187" s="33">
        <v>31.3</v>
      </c>
      <c r="E187" s="34">
        <v>1183686</v>
      </c>
      <c r="F187" s="34">
        <f>E187/D187</f>
        <v>37817.444089456869</v>
      </c>
      <c r="G187" s="34">
        <v>53911</v>
      </c>
      <c r="H187" s="34">
        <f>G187/D187</f>
        <v>1722.3961661341853</v>
      </c>
      <c r="I187" s="34">
        <v>142569</v>
      </c>
      <c r="J187" s="34">
        <f>I187/D187</f>
        <v>4554.9201277955272</v>
      </c>
      <c r="K187" s="34">
        <f>E187+G187+I187</f>
        <v>1380166</v>
      </c>
      <c r="L187" s="38">
        <f>K187/D187</f>
        <v>44094.76038338658</v>
      </c>
      <c r="M187" s="33">
        <v>30.8</v>
      </c>
      <c r="N187" s="34">
        <v>1192406</v>
      </c>
      <c r="O187" s="34">
        <f>N187/M187</f>
        <v>38714.480519480516</v>
      </c>
      <c r="P187" s="34">
        <v>47361</v>
      </c>
      <c r="Q187" s="34">
        <f>P187/M187</f>
        <v>1537.6948051948052</v>
      </c>
      <c r="R187" s="34">
        <v>130973</v>
      </c>
      <c r="S187" s="34">
        <f>R187/M187</f>
        <v>4252.3701298701299</v>
      </c>
      <c r="T187" s="34">
        <f>N187+P187+R187</f>
        <v>1370740</v>
      </c>
      <c r="U187" s="38">
        <f>T187/M187</f>
        <v>44504.545454545456</v>
      </c>
      <c r="V187" s="40">
        <f>(U187-L187)/L187</f>
        <v>9.2932826393874561E-3</v>
      </c>
    </row>
    <row r="188" spans="1:22" ht="12" customHeight="1" x14ac:dyDescent="0.25">
      <c r="A188" s="30" t="s">
        <v>469</v>
      </c>
      <c r="B188" s="31" t="s">
        <v>79</v>
      </c>
      <c r="C188" s="37" t="s">
        <v>470</v>
      </c>
      <c r="D188" s="33">
        <v>104</v>
      </c>
      <c r="E188" s="34">
        <v>5217309</v>
      </c>
      <c r="F188" s="34">
        <f>E188/D188</f>
        <v>50166.432692307695</v>
      </c>
      <c r="G188" s="34">
        <v>314639</v>
      </c>
      <c r="H188" s="34">
        <f>G188/D188</f>
        <v>3025.375</v>
      </c>
      <c r="I188" s="34">
        <v>482144</v>
      </c>
      <c r="J188" s="34">
        <f>I188/D188</f>
        <v>4636</v>
      </c>
      <c r="K188" s="34">
        <f>E188+G188+I188</f>
        <v>6014092</v>
      </c>
      <c r="L188" s="38">
        <f>K188/D188</f>
        <v>57827.807692307695</v>
      </c>
      <c r="M188" s="33">
        <v>105</v>
      </c>
      <c r="N188" s="34">
        <v>5325624</v>
      </c>
      <c r="O188" s="34">
        <f>N188/M188</f>
        <v>50720.228571428568</v>
      </c>
      <c r="P188" s="34">
        <v>318723</v>
      </c>
      <c r="Q188" s="34">
        <f>P188/M188</f>
        <v>3035.457142857143</v>
      </c>
      <c r="R188" s="34">
        <v>486780</v>
      </c>
      <c r="S188" s="34">
        <f>R188/M188</f>
        <v>4636</v>
      </c>
      <c r="T188" s="34">
        <f>N188+P188+R188</f>
        <v>6131127</v>
      </c>
      <c r="U188" s="38">
        <f>T188/M188</f>
        <v>58391.685714285712</v>
      </c>
      <c r="V188" s="40">
        <f>(U188-L188)/L188</f>
        <v>9.7509839034244424E-3</v>
      </c>
    </row>
    <row r="189" spans="1:22" ht="12" customHeight="1" x14ac:dyDescent="0.25">
      <c r="A189" s="30" t="s">
        <v>471</v>
      </c>
      <c r="B189" s="31" t="s">
        <v>472</v>
      </c>
      <c r="C189" s="37" t="s">
        <v>473</v>
      </c>
      <c r="D189" s="33">
        <v>27</v>
      </c>
      <c r="E189" s="34">
        <v>1049900</v>
      </c>
      <c r="F189" s="34">
        <f>E189/D189</f>
        <v>38885.185185185182</v>
      </c>
      <c r="G189" s="34">
        <v>117077</v>
      </c>
      <c r="H189" s="34">
        <f>G189/D189</f>
        <v>4336.1851851851852</v>
      </c>
      <c r="I189" s="34">
        <v>197456</v>
      </c>
      <c r="J189" s="34">
        <f>I189/D189</f>
        <v>7313.1851851851852</v>
      </c>
      <c r="K189" s="34">
        <f>E189+G189+I189</f>
        <v>1364433</v>
      </c>
      <c r="L189" s="38">
        <f>K189/D189</f>
        <v>50534.555555555555</v>
      </c>
      <c r="M189" s="33">
        <v>27.6</v>
      </c>
      <c r="N189" s="34">
        <v>1061971</v>
      </c>
      <c r="O189" s="34">
        <f>N189/M189</f>
        <v>38477.210144927536</v>
      </c>
      <c r="P189" s="34">
        <v>114700</v>
      </c>
      <c r="Q189" s="34">
        <f>P189/M189</f>
        <v>4155.797101449275</v>
      </c>
      <c r="R189" s="34">
        <v>203650</v>
      </c>
      <c r="S189" s="34">
        <f>R189/M189</f>
        <v>7378.623188405797</v>
      </c>
      <c r="T189" s="34">
        <f>N189+P189+R189</f>
        <v>1380321</v>
      </c>
      <c r="U189" s="38">
        <f>T189/M189</f>
        <v>50011.630434782608</v>
      </c>
      <c r="V189" s="40">
        <f>(U189-L189)/L189</f>
        <v>-1.034787216438591E-2</v>
      </c>
    </row>
    <row r="190" spans="1:22" ht="12" customHeight="1" x14ac:dyDescent="0.25">
      <c r="A190" s="30" t="s">
        <v>474</v>
      </c>
      <c r="B190" s="31" t="s">
        <v>79</v>
      </c>
      <c r="C190" s="37" t="s">
        <v>475</v>
      </c>
      <c r="D190" s="33">
        <v>60.5</v>
      </c>
      <c r="E190" s="34">
        <v>2661820</v>
      </c>
      <c r="F190" s="34">
        <f>E190/D190</f>
        <v>43997.024793388431</v>
      </c>
      <c r="G190" s="34">
        <v>157103</v>
      </c>
      <c r="H190" s="34">
        <f>G190/D190</f>
        <v>2596.7438016528927</v>
      </c>
      <c r="I190" s="34">
        <v>295029</v>
      </c>
      <c r="J190" s="34">
        <f>I190/D190</f>
        <v>4876.5123966942147</v>
      </c>
      <c r="K190" s="34">
        <f>E190+G190+I190</f>
        <v>3113952</v>
      </c>
      <c r="L190" s="38">
        <f>K190/D190</f>
        <v>51470.280991735541</v>
      </c>
      <c r="M190" s="33">
        <v>54.5</v>
      </c>
      <c r="N190" s="34">
        <v>2440798</v>
      </c>
      <c r="O190" s="34">
        <f>N190/M190</f>
        <v>44785.284403669728</v>
      </c>
      <c r="P190" s="34">
        <v>142916</v>
      </c>
      <c r="Q190" s="34">
        <f>P190/M190</f>
        <v>2622.3119266055046</v>
      </c>
      <c r="R190" s="34">
        <v>279182</v>
      </c>
      <c r="S190" s="34">
        <f>R190/M190</f>
        <v>5122.6055045871562</v>
      </c>
      <c r="T190" s="34">
        <f>N190+P190+R190</f>
        <v>2862896</v>
      </c>
      <c r="U190" s="38">
        <f>T190/M190</f>
        <v>52530.201834862382</v>
      </c>
      <c r="V190" s="40">
        <f>(U190-L190)/L190</f>
        <v>2.0592870734415274E-2</v>
      </c>
    </row>
    <row r="191" spans="1:22" ht="12" customHeight="1" x14ac:dyDescent="0.25">
      <c r="A191" s="30" t="s">
        <v>476</v>
      </c>
      <c r="B191" s="31" t="s">
        <v>477</v>
      </c>
      <c r="C191" s="37" t="s">
        <v>478</v>
      </c>
      <c r="D191" s="33">
        <v>22.2</v>
      </c>
      <c r="E191" s="34">
        <v>865748</v>
      </c>
      <c r="F191" s="34">
        <f>E191/D191</f>
        <v>38997.657657657655</v>
      </c>
      <c r="G191" s="34">
        <v>97356</v>
      </c>
      <c r="H191" s="34">
        <f>G191/D191</f>
        <v>4385.4054054054059</v>
      </c>
      <c r="I191" s="34">
        <v>79681</v>
      </c>
      <c r="J191" s="34">
        <f>I191/D191</f>
        <v>3589.2342342342345</v>
      </c>
      <c r="K191" s="34">
        <f>E191+G191+I191</f>
        <v>1042785</v>
      </c>
      <c r="L191" s="38">
        <f>K191/D191</f>
        <v>46972.2972972973</v>
      </c>
      <c r="M191" s="33">
        <v>22.6</v>
      </c>
      <c r="N191" s="34">
        <v>865525</v>
      </c>
      <c r="O191" s="34">
        <f>N191/M191</f>
        <v>38297.566371681416</v>
      </c>
      <c r="P191" s="34">
        <v>56924</v>
      </c>
      <c r="Q191" s="34">
        <f>P191/M191</f>
        <v>2518.7610619469024</v>
      </c>
      <c r="R191" s="34">
        <v>81125</v>
      </c>
      <c r="S191" s="34">
        <f>R191/M191</f>
        <v>3589.6017699115041</v>
      </c>
      <c r="T191" s="34">
        <f>N191+P191+R191</f>
        <v>1003574</v>
      </c>
      <c r="U191" s="38">
        <f>T191/M191</f>
        <v>44405.929203539818</v>
      </c>
      <c r="V191" s="40">
        <f>(U191-L191)/L191</f>
        <v>-5.4635779840922251E-2</v>
      </c>
    </row>
    <row r="192" spans="1:22" ht="12" customHeight="1" x14ac:dyDescent="0.25">
      <c r="A192" s="30" t="s">
        <v>479</v>
      </c>
      <c r="B192" s="31" t="s">
        <v>477</v>
      </c>
      <c r="C192" s="37" t="s">
        <v>480</v>
      </c>
      <c r="D192" s="33">
        <v>28</v>
      </c>
      <c r="E192" s="34">
        <v>1049765</v>
      </c>
      <c r="F192" s="34">
        <f>E192/D192</f>
        <v>37491.607142857145</v>
      </c>
      <c r="G192" s="34">
        <v>79726</v>
      </c>
      <c r="H192" s="34">
        <f>G192/D192</f>
        <v>2847.3571428571427</v>
      </c>
      <c r="I192" s="34">
        <v>105691</v>
      </c>
      <c r="J192" s="34">
        <f>I192/D192</f>
        <v>3774.6785714285716</v>
      </c>
      <c r="K192" s="34">
        <f>E192+G192+I192</f>
        <v>1235182</v>
      </c>
      <c r="L192" s="38">
        <f>K192/D192</f>
        <v>44113.642857142855</v>
      </c>
      <c r="M192" s="33">
        <v>27</v>
      </c>
      <c r="N192" s="34">
        <v>1043805</v>
      </c>
      <c r="O192" s="34">
        <f>N192/M192</f>
        <v>38659.444444444445</v>
      </c>
      <c r="P192" s="34">
        <v>84225</v>
      </c>
      <c r="Q192" s="34">
        <f>P192/M192</f>
        <v>3119.4444444444443</v>
      </c>
      <c r="R192" s="34">
        <v>108288</v>
      </c>
      <c r="S192" s="34">
        <f>R192/M192</f>
        <v>4010.6666666666665</v>
      </c>
      <c r="T192" s="34">
        <f>N192+P192+R192</f>
        <v>1236318</v>
      </c>
      <c r="U192" s="38">
        <f>T192/M192</f>
        <v>45789.555555555555</v>
      </c>
      <c r="V192" s="40">
        <f>(U192-L192)/L192</f>
        <v>3.7990802614963293E-2</v>
      </c>
    </row>
    <row r="193" spans="1:22" ht="12" customHeight="1" x14ac:dyDescent="0.25">
      <c r="A193" s="30" t="s">
        <v>481</v>
      </c>
      <c r="B193" s="31" t="s">
        <v>482</v>
      </c>
      <c r="C193" s="37" t="s">
        <v>483</v>
      </c>
      <c r="D193" s="33">
        <v>17</v>
      </c>
      <c r="E193" s="34">
        <v>608626</v>
      </c>
      <c r="F193" s="34">
        <f>E193/D193</f>
        <v>35801.529411764706</v>
      </c>
      <c r="G193" s="34">
        <v>76366</v>
      </c>
      <c r="H193" s="34">
        <f>G193/D193</f>
        <v>4492.1176470588234</v>
      </c>
      <c r="I193" s="34">
        <v>68421</v>
      </c>
      <c r="J193" s="34">
        <f>I193/D193</f>
        <v>4024.7647058823532</v>
      </c>
      <c r="K193" s="34">
        <f>E193+G193+I193</f>
        <v>753413</v>
      </c>
      <c r="L193" s="38">
        <f>K193/D193</f>
        <v>44318.411764705881</v>
      </c>
      <c r="M193" s="33">
        <v>17</v>
      </c>
      <c r="N193" s="34">
        <v>630632</v>
      </c>
      <c r="O193" s="34">
        <f>N193/M193</f>
        <v>37096</v>
      </c>
      <c r="P193" s="34">
        <v>80501</v>
      </c>
      <c r="Q193" s="34">
        <f>P193/M193</f>
        <v>4735.3529411764703</v>
      </c>
      <c r="R193" s="34">
        <v>78967</v>
      </c>
      <c r="S193" s="34">
        <f>R193/M193</f>
        <v>4645.1176470588234</v>
      </c>
      <c r="T193" s="34">
        <f>N193+P193+R193</f>
        <v>790100</v>
      </c>
      <c r="U193" s="38">
        <f>T193/M193</f>
        <v>46476.470588235294</v>
      </c>
      <c r="V193" s="40">
        <f>(U193-L193)/L193</f>
        <v>4.8694407980748956E-2</v>
      </c>
    </row>
    <row r="194" spans="1:22" ht="12" customHeight="1" x14ac:dyDescent="0.25">
      <c r="A194" s="30" t="s">
        <v>484</v>
      </c>
      <c r="B194" s="31" t="s">
        <v>485</v>
      </c>
      <c r="C194" s="37" t="s">
        <v>486</v>
      </c>
      <c r="D194" s="33">
        <v>69.7</v>
      </c>
      <c r="E194" s="34">
        <v>2994974</v>
      </c>
      <c r="F194" s="34">
        <f>E194/D194</f>
        <v>42969.497847919651</v>
      </c>
      <c r="G194" s="34">
        <v>154332</v>
      </c>
      <c r="H194" s="34">
        <f>G194/D194</f>
        <v>2214.2324246771877</v>
      </c>
      <c r="I194" s="34">
        <v>318954</v>
      </c>
      <c r="J194" s="34">
        <f>I194/D194</f>
        <v>4576.0975609756097</v>
      </c>
      <c r="K194" s="34">
        <f>E194+G194+I194</f>
        <v>3468260</v>
      </c>
      <c r="L194" s="38">
        <f>K194/D194</f>
        <v>49759.827833572454</v>
      </c>
      <c r="M194" s="33">
        <v>66.400000000000006</v>
      </c>
      <c r="N194" s="34">
        <v>2794567</v>
      </c>
      <c r="O194" s="34">
        <f>N194/M194</f>
        <v>42086.852409638552</v>
      </c>
      <c r="P194" s="34">
        <v>158569</v>
      </c>
      <c r="Q194" s="34">
        <f>P194/M194</f>
        <v>2388.0873493975901</v>
      </c>
      <c r="R194" s="34">
        <v>336986</v>
      </c>
      <c r="S194" s="34">
        <f>R194/M194</f>
        <v>5075.0903614457829</v>
      </c>
      <c r="T194" s="34">
        <f>N194+P194+R194</f>
        <v>3290122</v>
      </c>
      <c r="U194" s="38">
        <f>T194/M194</f>
        <v>49550.030120481926</v>
      </c>
      <c r="V194" s="40">
        <f>(U194-L194)/L194</f>
        <v>-4.2162065711364664E-3</v>
      </c>
    </row>
    <row r="195" spans="1:22" ht="12" customHeight="1" x14ac:dyDescent="0.25">
      <c r="A195" s="30" t="s">
        <v>487</v>
      </c>
      <c r="B195" s="31" t="s">
        <v>428</v>
      </c>
      <c r="C195" s="37" t="s">
        <v>488</v>
      </c>
      <c r="D195" s="33">
        <v>18.5</v>
      </c>
      <c r="E195" s="34">
        <v>696666</v>
      </c>
      <c r="F195" s="34">
        <f>E195/D195</f>
        <v>37657.62162162162</v>
      </c>
      <c r="G195" s="34">
        <v>52106</v>
      </c>
      <c r="H195" s="34">
        <f>G195/D195</f>
        <v>2816.5405405405404</v>
      </c>
      <c r="I195" s="34">
        <v>82140</v>
      </c>
      <c r="J195" s="34">
        <f>I195/D195</f>
        <v>4440</v>
      </c>
      <c r="K195" s="34">
        <f>E195+G195+I195</f>
        <v>830912</v>
      </c>
      <c r="L195" s="38">
        <f>K195/D195</f>
        <v>44914.16216216216</v>
      </c>
      <c r="M195" s="33">
        <v>18.5</v>
      </c>
      <c r="N195" s="34">
        <v>740931</v>
      </c>
      <c r="O195" s="34">
        <f>N195/M195</f>
        <v>40050.324324324327</v>
      </c>
      <c r="P195" s="34">
        <v>49861</v>
      </c>
      <c r="Q195" s="34">
        <f>P195/M195</f>
        <v>2695.1891891891892</v>
      </c>
      <c r="R195" s="34">
        <v>93684</v>
      </c>
      <c r="S195" s="34">
        <f>R195/M195</f>
        <v>5064</v>
      </c>
      <c r="T195" s="34">
        <f>N195+P195+R195</f>
        <v>884476</v>
      </c>
      <c r="U195" s="38">
        <f>T195/M195</f>
        <v>47809.513513513513</v>
      </c>
      <c r="V195" s="40">
        <f>(U195-L195)/L195</f>
        <v>6.4464106909034938E-2</v>
      </c>
    </row>
    <row r="196" spans="1:22" ht="12" customHeight="1" x14ac:dyDescent="0.25">
      <c r="A196" s="30" t="s">
        <v>489</v>
      </c>
      <c r="B196" s="31" t="s">
        <v>79</v>
      </c>
      <c r="C196" s="37" t="s">
        <v>490</v>
      </c>
      <c r="D196" s="33">
        <v>156</v>
      </c>
      <c r="E196" s="34">
        <v>7171901</v>
      </c>
      <c r="F196" s="34">
        <f>E196/D196</f>
        <v>45973.724358974359</v>
      </c>
      <c r="G196" s="34">
        <v>235246</v>
      </c>
      <c r="H196" s="34">
        <f>G196/D196</f>
        <v>1507.9871794871794</v>
      </c>
      <c r="I196" s="34">
        <v>604446</v>
      </c>
      <c r="J196" s="34">
        <f>I196/D196</f>
        <v>3874.6538461538462</v>
      </c>
      <c r="K196" s="34">
        <f>E196+G196+I196</f>
        <v>8011593</v>
      </c>
      <c r="L196" s="38">
        <f>K196/D196</f>
        <v>51356.365384615383</v>
      </c>
      <c r="M196" s="33">
        <v>160</v>
      </c>
      <c r="N196" s="34">
        <v>7318047</v>
      </c>
      <c r="O196" s="34">
        <f>N196/M196</f>
        <v>45737.793749999997</v>
      </c>
      <c r="P196" s="34">
        <v>253757</v>
      </c>
      <c r="Q196" s="34">
        <f>P196/M196</f>
        <v>1585.98125</v>
      </c>
      <c r="R196" s="34">
        <v>582469</v>
      </c>
      <c r="S196" s="34">
        <f>R196/M196</f>
        <v>3640.4312500000001</v>
      </c>
      <c r="T196" s="34">
        <f>N196+P196+R196</f>
        <v>8154273</v>
      </c>
      <c r="U196" s="38">
        <f>T196/M196</f>
        <v>50964.206250000003</v>
      </c>
      <c r="V196" s="40">
        <f>(U196-L196)/L196</f>
        <v>-7.6360375520822497E-3</v>
      </c>
    </row>
    <row r="197" spans="1:22" ht="12" customHeight="1" x14ac:dyDescent="0.25">
      <c r="A197" s="30" t="s">
        <v>491</v>
      </c>
      <c r="B197" s="31" t="s">
        <v>472</v>
      </c>
      <c r="C197" s="37" t="s">
        <v>492</v>
      </c>
      <c r="D197" s="33">
        <v>19.7</v>
      </c>
      <c r="E197" s="34">
        <v>808602</v>
      </c>
      <c r="F197" s="34">
        <f>E197/D197</f>
        <v>41045.78680203046</v>
      </c>
      <c r="G197" s="34">
        <v>39264</v>
      </c>
      <c r="H197" s="34">
        <f>G197/D197</f>
        <v>1993.0964467005076</v>
      </c>
      <c r="I197" s="34">
        <v>79500</v>
      </c>
      <c r="J197" s="34">
        <f>I197/D197</f>
        <v>4035.532994923858</v>
      </c>
      <c r="K197" s="34">
        <f>E197+G197+I197</f>
        <v>927366</v>
      </c>
      <c r="L197" s="38">
        <f>K197/D197</f>
        <v>47074.416243654821</v>
      </c>
      <c r="M197" s="33">
        <v>19.899999999999999</v>
      </c>
      <c r="N197" s="34">
        <v>762798</v>
      </c>
      <c r="O197" s="34">
        <f>N197/M197</f>
        <v>38331.557788944723</v>
      </c>
      <c r="P197" s="34">
        <v>45288</v>
      </c>
      <c r="Q197" s="34">
        <f>P197/M197</f>
        <v>2275.778894472362</v>
      </c>
      <c r="R197" s="34">
        <v>86839</v>
      </c>
      <c r="S197" s="34">
        <f>R197/M197</f>
        <v>4363.7688442211056</v>
      </c>
      <c r="T197" s="34">
        <f>N197+P197+R197</f>
        <v>894925</v>
      </c>
      <c r="U197" s="38">
        <f>T197/M197</f>
        <v>44971.105527638196</v>
      </c>
      <c r="V197" s="40">
        <f>(U197-L197)/L197</f>
        <v>-4.4680548031227715E-2</v>
      </c>
    </row>
    <row r="198" spans="1:22" ht="12" customHeight="1" x14ac:dyDescent="0.25">
      <c r="A198" s="30" t="s">
        <v>493</v>
      </c>
      <c r="B198" s="31" t="s">
        <v>168</v>
      </c>
      <c r="C198" s="37" t="s">
        <v>494</v>
      </c>
      <c r="D198" s="33">
        <v>63</v>
      </c>
      <c r="E198" s="34">
        <v>2941902</v>
      </c>
      <c r="F198" s="34">
        <f>E198/D198</f>
        <v>46696.857142857145</v>
      </c>
      <c r="G198" s="34">
        <v>161150</v>
      </c>
      <c r="H198" s="34">
        <f>G198/D198</f>
        <v>2557.936507936508</v>
      </c>
      <c r="I198" s="34">
        <v>391003</v>
      </c>
      <c r="J198" s="34">
        <f>I198/D198</f>
        <v>6206.3968253968251</v>
      </c>
      <c r="K198" s="34">
        <f>E198+G198+I198</f>
        <v>3494055</v>
      </c>
      <c r="L198" s="38">
        <f>K198/D198</f>
        <v>55461.190476190473</v>
      </c>
      <c r="M198" s="33">
        <v>63.6</v>
      </c>
      <c r="N198" s="34">
        <v>3032892</v>
      </c>
      <c r="O198" s="34">
        <f>N198/M198</f>
        <v>47686.981132075467</v>
      </c>
      <c r="P198" s="34">
        <v>167377</v>
      </c>
      <c r="Q198" s="34">
        <f>P198/M198</f>
        <v>2631.7138364779876</v>
      </c>
      <c r="R198" s="34">
        <v>394727</v>
      </c>
      <c r="S198" s="34">
        <f>R198/M198</f>
        <v>6206.3993710691821</v>
      </c>
      <c r="T198" s="34">
        <f>N198+P198+R198</f>
        <v>3594996</v>
      </c>
      <c r="U198" s="38">
        <f>T198/M198</f>
        <v>56525.094339622643</v>
      </c>
      <c r="V198" s="40">
        <f>(U198-L198)/L198</f>
        <v>1.9182852987782589E-2</v>
      </c>
    </row>
    <row r="199" spans="1:22" ht="12" customHeight="1" x14ac:dyDescent="0.25">
      <c r="A199" s="30" t="s">
        <v>495</v>
      </c>
      <c r="B199" s="31" t="s">
        <v>428</v>
      </c>
      <c r="C199" s="37" t="s">
        <v>496</v>
      </c>
      <c r="D199" s="33">
        <v>96.7</v>
      </c>
      <c r="E199" s="34">
        <v>4125756</v>
      </c>
      <c r="F199" s="34">
        <f>E199/D199</f>
        <v>42665.522233712509</v>
      </c>
      <c r="G199" s="34">
        <v>145233</v>
      </c>
      <c r="H199" s="34">
        <f>G199/D199</f>
        <v>1501.8924508790071</v>
      </c>
      <c r="I199" s="34">
        <v>350366</v>
      </c>
      <c r="J199" s="34">
        <f>I199/D199</f>
        <v>3623.2264736297825</v>
      </c>
      <c r="K199" s="34">
        <f>E199+G199+I199</f>
        <v>4621355</v>
      </c>
      <c r="L199" s="38">
        <f>K199/D199</f>
        <v>47790.641158221304</v>
      </c>
      <c r="M199" s="33">
        <v>96.7</v>
      </c>
      <c r="N199" s="34">
        <v>4212059</v>
      </c>
      <c r="O199" s="34">
        <f>N199/M199</f>
        <v>43558.004136504649</v>
      </c>
      <c r="P199" s="34">
        <v>176871</v>
      </c>
      <c r="Q199" s="34">
        <f>P199/M199</f>
        <v>1829.0692864529472</v>
      </c>
      <c r="R199" s="34">
        <v>379475</v>
      </c>
      <c r="S199" s="34">
        <f>R199/M199</f>
        <v>3924.2502585315406</v>
      </c>
      <c r="T199" s="34">
        <f>N199+P199+R199</f>
        <v>4768405</v>
      </c>
      <c r="U199" s="38">
        <f>T199/M199</f>
        <v>49311.323681489142</v>
      </c>
      <c r="V199" s="40">
        <f>(U199-L199)/L199</f>
        <v>3.1819671936044722E-2</v>
      </c>
    </row>
    <row r="200" spans="1:22" ht="12" customHeight="1" x14ac:dyDescent="0.25">
      <c r="A200" s="30" t="s">
        <v>497</v>
      </c>
      <c r="B200" s="31" t="s">
        <v>482</v>
      </c>
      <c r="C200" s="37" t="s">
        <v>498</v>
      </c>
      <c r="D200" s="33">
        <v>79</v>
      </c>
      <c r="E200" s="34">
        <v>3369415</v>
      </c>
      <c r="F200" s="34">
        <f>E200/D200</f>
        <v>42650.822784810123</v>
      </c>
      <c r="G200" s="34">
        <v>184480</v>
      </c>
      <c r="H200" s="34">
        <f>G200/D200</f>
        <v>2335.1898734177216</v>
      </c>
      <c r="I200" s="34">
        <v>592500</v>
      </c>
      <c r="J200" s="34">
        <f>I200/D200</f>
        <v>7500</v>
      </c>
      <c r="K200" s="34">
        <f>E200+G200+I200</f>
        <v>4146395</v>
      </c>
      <c r="L200" s="38">
        <v>52486</v>
      </c>
      <c r="M200" s="33">
        <v>81.5</v>
      </c>
      <c r="N200" s="34">
        <v>3493105</v>
      </c>
      <c r="O200" s="34">
        <f>N200/M200</f>
        <v>42860.184049079755</v>
      </c>
      <c r="P200" s="34">
        <v>190199</v>
      </c>
      <c r="Q200" s="34">
        <f>P200/M200</f>
        <v>2333.7300613496932</v>
      </c>
      <c r="R200" s="34">
        <v>611250</v>
      </c>
      <c r="S200" s="34">
        <f>R200/M200</f>
        <v>7500</v>
      </c>
      <c r="T200" s="34">
        <f>N200+P200+R200</f>
        <v>4294554</v>
      </c>
      <c r="U200" s="38">
        <f>T200/M200</f>
        <v>52693.914110429447</v>
      </c>
      <c r="V200" s="40">
        <f>(U200-L200)/L200</f>
        <v>3.9613251234509534E-3</v>
      </c>
    </row>
    <row r="201" spans="1:22" ht="12" customHeight="1" x14ac:dyDescent="0.25">
      <c r="A201" s="30" t="s">
        <v>499</v>
      </c>
      <c r="B201" s="31" t="s">
        <v>477</v>
      </c>
      <c r="C201" s="37" t="s">
        <v>500</v>
      </c>
      <c r="D201" s="33">
        <v>42</v>
      </c>
      <c r="E201" s="34">
        <v>1918543</v>
      </c>
      <c r="F201" s="34">
        <f>E201/D201</f>
        <v>45679.595238095237</v>
      </c>
      <c r="G201" s="34">
        <v>92640</v>
      </c>
      <c r="H201" s="34">
        <f>G201/D201</f>
        <v>2205.7142857142858</v>
      </c>
      <c r="I201" s="34">
        <v>13500</v>
      </c>
      <c r="J201" s="34">
        <f>I201/D201</f>
        <v>321.42857142857144</v>
      </c>
      <c r="K201" s="34">
        <f>E201+G201+I201</f>
        <v>2024683</v>
      </c>
      <c r="L201" s="38">
        <f>K201/D201</f>
        <v>48206.738095238092</v>
      </c>
      <c r="M201" s="33">
        <v>42</v>
      </c>
      <c r="N201" s="34">
        <v>1937120</v>
      </c>
      <c r="O201" s="34">
        <f>N201/M201</f>
        <v>46121.904761904763</v>
      </c>
      <c r="P201" s="34">
        <v>89190</v>
      </c>
      <c r="Q201" s="34">
        <f>P201/M201</f>
        <v>2123.5714285714284</v>
      </c>
      <c r="R201" s="34">
        <v>10392</v>
      </c>
      <c r="S201" s="34">
        <f>R201/M201</f>
        <v>247.42857142857142</v>
      </c>
      <c r="T201" s="34">
        <f>N201+P201+R201</f>
        <v>2036702</v>
      </c>
      <c r="U201" s="38">
        <f>T201/M201</f>
        <v>48492.904761904763</v>
      </c>
      <c r="V201" s="40">
        <f>(U201-L201)/L201</f>
        <v>5.9362379197139522E-3</v>
      </c>
    </row>
    <row r="202" spans="1:22" ht="12" customHeight="1" x14ac:dyDescent="0.25">
      <c r="A202" s="30" t="s">
        <v>501</v>
      </c>
      <c r="B202" s="31" t="s">
        <v>431</v>
      </c>
      <c r="C202" s="37" t="s">
        <v>502</v>
      </c>
      <c r="D202" s="33">
        <v>147</v>
      </c>
      <c r="E202" s="34">
        <v>6150638</v>
      </c>
      <c r="F202" s="34">
        <f>E202/D202</f>
        <v>41841.074829931975</v>
      </c>
      <c r="G202" s="34">
        <v>334835</v>
      </c>
      <c r="H202" s="34">
        <f>G202/D202</f>
        <v>2277.7891156462583</v>
      </c>
      <c r="I202" s="34">
        <v>726822</v>
      </c>
      <c r="J202" s="34">
        <f>I202/D202</f>
        <v>4944.3673469387759</v>
      </c>
      <c r="K202" s="34">
        <f>E202+G202+I202</f>
        <v>7212295</v>
      </c>
      <c r="L202" s="38">
        <f>K202/D202</f>
        <v>49063.231292517004</v>
      </c>
      <c r="M202" s="33">
        <v>148.80000000000001</v>
      </c>
      <c r="N202" s="34">
        <v>6382152</v>
      </c>
      <c r="O202" s="34">
        <f>N202/M202</f>
        <v>42890.806451612902</v>
      </c>
      <c r="P202" s="34">
        <v>373405</v>
      </c>
      <c r="Q202" s="34">
        <f>P202/M202</f>
        <v>2509.442204301075</v>
      </c>
      <c r="R202" s="34">
        <v>731700</v>
      </c>
      <c r="S202" s="34">
        <f>R202/M202</f>
        <v>4917.3387096774186</v>
      </c>
      <c r="T202" s="34">
        <f>N202+P202+R202</f>
        <v>7487257</v>
      </c>
      <c r="U202" s="38">
        <f>T202/M202</f>
        <v>50317.587365591397</v>
      </c>
      <c r="V202" s="40">
        <f>(U202-L202)/L202</f>
        <v>2.556611213794439E-2</v>
      </c>
    </row>
    <row r="203" spans="1:22" ht="12" customHeight="1" x14ac:dyDescent="0.25">
      <c r="A203" s="30" t="s">
        <v>503</v>
      </c>
      <c r="B203" s="31" t="s">
        <v>477</v>
      </c>
      <c r="C203" s="37" t="s">
        <v>504</v>
      </c>
      <c r="D203" s="33">
        <v>42.9</v>
      </c>
      <c r="E203" s="34">
        <v>2130071</v>
      </c>
      <c r="F203" s="34">
        <f>E203/D203</f>
        <v>49652.004662004663</v>
      </c>
      <c r="G203" s="34">
        <v>174651</v>
      </c>
      <c r="H203" s="34">
        <f>G203/D203</f>
        <v>4071.1188811188813</v>
      </c>
      <c r="I203" s="34">
        <v>164976</v>
      </c>
      <c r="J203" s="34">
        <f>I203/D203</f>
        <v>3845.5944055944055</v>
      </c>
      <c r="K203" s="34">
        <f>E203+G203+I203</f>
        <v>2469698</v>
      </c>
      <c r="L203" s="38">
        <f>K203/D203</f>
        <v>57568.717948717953</v>
      </c>
      <c r="M203" s="33">
        <v>42.8</v>
      </c>
      <c r="N203" s="34">
        <v>1972015</v>
      </c>
      <c r="O203" s="34">
        <f>N203/M203</f>
        <v>46075.116822429911</v>
      </c>
      <c r="P203" s="34">
        <v>180442</v>
      </c>
      <c r="Q203" s="34">
        <f>P203/M203</f>
        <v>4215.934579439253</v>
      </c>
      <c r="R203" s="34">
        <v>208170</v>
      </c>
      <c r="S203" s="34">
        <f>R203/M203</f>
        <v>4863.7850467289727</v>
      </c>
      <c r="T203" s="34">
        <f>N203+P203+R203</f>
        <v>2360627</v>
      </c>
      <c r="U203" s="38">
        <f>T203/M203</f>
        <v>55154.836448598136</v>
      </c>
      <c r="V203" s="40">
        <f>(U203-L203)/L203</f>
        <v>-4.1930436982635169E-2</v>
      </c>
    </row>
    <row r="204" spans="1:22" ht="12" customHeight="1" x14ac:dyDescent="0.25">
      <c r="A204" s="30" t="s">
        <v>505</v>
      </c>
      <c r="B204" s="31" t="s">
        <v>477</v>
      </c>
      <c r="C204" s="37" t="s">
        <v>506</v>
      </c>
      <c r="D204" s="33">
        <v>26</v>
      </c>
      <c r="E204" s="34">
        <v>970591</v>
      </c>
      <c r="F204" s="34">
        <f>E204/D204</f>
        <v>37330.423076923078</v>
      </c>
      <c r="G204" s="34">
        <v>69822</v>
      </c>
      <c r="H204" s="34">
        <f>G204/D204</f>
        <v>2685.4615384615386</v>
      </c>
      <c r="I204" s="34">
        <v>81000</v>
      </c>
      <c r="J204" s="34">
        <f>I204/D204</f>
        <v>3115.3846153846152</v>
      </c>
      <c r="K204" s="34">
        <f>E204+G204+I204</f>
        <v>1121413</v>
      </c>
      <c r="L204" s="38">
        <f>K204/D204</f>
        <v>43131.269230769234</v>
      </c>
      <c r="M204" s="33">
        <v>24.3</v>
      </c>
      <c r="N204" s="34">
        <v>948380</v>
      </c>
      <c r="O204" s="34">
        <f>N204/M204</f>
        <v>39027.983539094646</v>
      </c>
      <c r="P204" s="34">
        <v>70533</v>
      </c>
      <c r="Q204" s="34">
        <f>P204/M204</f>
        <v>2902.5925925925926</v>
      </c>
      <c r="R204" s="34">
        <v>93600</v>
      </c>
      <c r="S204" s="34">
        <f>R204/M204</f>
        <v>3851.8518518518517</v>
      </c>
      <c r="T204" s="34">
        <f>N204+P204+R204</f>
        <v>1112513</v>
      </c>
      <c r="U204" s="38">
        <f>T204/M204</f>
        <v>45782.427983539092</v>
      </c>
      <c r="V204" s="40">
        <f>(U204-L204)/L204</f>
        <v>6.1467209290436524E-2</v>
      </c>
    </row>
    <row r="205" spans="1:22" ht="12" customHeight="1" x14ac:dyDescent="0.25">
      <c r="A205" s="30" t="s">
        <v>507</v>
      </c>
      <c r="B205" s="31" t="s">
        <v>508</v>
      </c>
      <c r="C205" s="37" t="s">
        <v>509</v>
      </c>
      <c r="D205" s="33">
        <v>28</v>
      </c>
      <c r="E205" s="34">
        <v>1275644</v>
      </c>
      <c r="F205" s="34">
        <f>E205/D205</f>
        <v>45558.714285714283</v>
      </c>
      <c r="G205" s="34">
        <v>78644</v>
      </c>
      <c r="H205" s="34">
        <f>G205/D205</f>
        <v>2808.7142857142858</v>
      </c>
      <c r="I205" s="34">
        <v>120903</v>
      </c>
      <c r="J205" s="34">
        <f>I205/D205</f>
        <v>4317.9642857142853</v>
      </c>
      <c r="K205" s="34">
        <f>E205+G205+I205</f>
        <v>1475191</v>
      </c>
      <c r="L205" s="38">
        <f>K205/D205</f>
        <v>52685.392857142855</v>
      </c>
      <c r="M205" s="33">
        <v>29</v>
      </c>
      <c r="N205" s="34">
        <v>1323595</v>
      </c>
      <c r="O205" s="34">
        <f>N205/M205</f>
        <v>45641.206896551725</v>
      </c>
      <c r="P205" s="34">
        <v>104414</v>
      </c>
      <c r="Q205" s="34">
        <f>P205/M205</f>
        <v>3600.4827586206898</v>
      </c>
      <c r="R205" s="34">
        <v>124572</v>
      </c>
      <c r="S205" s="34">
        <f>R205/M205</f>
        <v>4295.5862068965516</v>
      </c>
      <c r="T205" s="34">
        <f>N205+P205+R205</f>
        <v>1552581</v>
      </c>
      <c r="U205" s="38">
        <f>T205/M205</f>
        <v>53537.275862068964</v>
      </c>
      <c r="V205" s="40">
        <f>(U205-L205)/L205</f>
        <v>1.6169244618446727E-2</v>
      </c>
    </row>
    <row r="206" spans="1:22" ht="12" customHeight="1" x14ac:dyDescent="0.25">
      <c r="A206" s="30" t="s">
        <v>510</v>
      </c>
      <c r="B206" s="31" t="s">
        <v>29</v>
      </c>
      <c r="C206" s="37" t="s">
        <v>511</v>
      </c>
      <c r="D206" s="33">
        <v>126.5</v>
      </c>
      <c r="E206" s="34">
        <v>6099280</v>
      </c>
      <c r="F206" s="34">
        <f>E206/D206</f>
        <v>48215.65217391304</v>
      </c>
      <c r="G206" s="34">
        <v>277285</v>
      </c>
      <c r="H206" s="34">
        <f>G206/D206</f>
        <v>2191.97628458498</v>
      </c>
      <c r="I206" s="34">
        <v>561588</v>
      </c>
      <c r="J206" s="34">
        <f>I206/D206</f>
        <v>4439.430830039526</v>
      </c>
      <c r="K206" s="34">
        <f>E206+G206+I206</f>
        <v>6938153</v>
      </c>
      <c r="L206" s="38">
        <f>K206/D206</f>
        <v>54847.059288537552</v>
      </c>
      <c r="M206" s="33">
        <v>127.6</v>
      </c>
      <c r="N206" s="34">
        <v>6026150</v>
      </c>
      <c r="O206" s="34">
        <f>N206/M206</f>
        <v>47226.880877742951</v>
      </c>
      <c r="P206" s="34">
        <v>283715</v>
      </c>
      <c r="Q206" s="34">
        <f>P206/M206</f>
        <v>2223.4717868338557</v>
      </c>
      <c r="R206" s="34">
        <v>610657</v>
      </c>
      <c r="S206" s="34">
        <f>R206/M206</f>
        <v>4785.7131661442008</v>
      </c>
      <c r="T206" s="34">
        <f>N206+P206+R206</f>
        <v>6920522</v>
      </c>
      <c r="U206" s="38">
        <f>T206/M206</f>
        <v>54236.065830721003</v>
      </c>
      <c r="V206" s="40">
        <f>(U206-L206)/L206</f>
        <v>-1.1139949265142089E-2</v>
      </c>
    </row>
    <row r="207" spans="1:22" ht="12" customHeight="1" x14ac:dyDescent="0.25">
      <c r="A207" s="30" t="s">
        <v>512</v>
      </c>
      <c r="B207" s="31" t="s">
        <v>513</v>
      </c>
      <c r="C207" s="37" t="s">
        <v>514</v>
      </c>
      <c r="D207" s="33">
        <v>74</v>
      </c>
      <c r="E207" s="34">
        <v>3112936</v>
      </c>
      <c r="F207" s="34">
        <f>E207/D207</f>
        <v>42066.7027027027</v>
      </c>
      <c r="G207" s="34">
        <v>151208</v>
      </c>
      <c r="H207" s="34">
        <f>G207/D207</f>
        <v>2043.3513513513512</v>
      </c>
      <c r="I207" s="34">
        <v>322200</v>
      </c>
      <c r="J207" s="34">
        <f>I207/D207</f>
        <v>4354.0540540540542</v>
      </c>
      <c r="K207" s="34">
        <f>E207+G207+I207</f>
        <v>3586344</v>
      </c>
      <c r="L207" s="38">
        <f>K207/D207</f>
        <v>48464.108108108107</v>
      </c>
      <c r="M207" s="33">
        <v>71</v>
      </c>
      <c r="N207" s="34">
        <v>3026426</v>
      </c>
      <c r="O207" s="34">
        <f>N207/M207</f>
        <v>42625.718309859156</v>
      </c>
      <c r="P207" s="34">
        <v>122302</v>
      </c>
      <c r="Q207" s="34">
        <f>P207/M207</f>
        <v>1722.5633802816901</v>
      </c>
      <c r="R207" s="34">
        <v>346725</v>
      </c>
      <c r="S207" s="34">
        <f>R207/M207</f>
        <v>4883.4507042253517</v>
      </c>
      <c r="T207" s="34">
        <f>N207+P207+R207</f>
        <v>3495453</v>
      </c>
      <c r="U207" s="38">
        <f>T207/M207</f>
        <v>49231.732394366198</v>
      </c>
      <c r="V207" s="40">
        <f>(U207-L207)/L207</f>
        <v>1.5839026368663672E-2</v>
      </c>
    </row>
    <row r="208" spans="1:22" ht="12" customHeight="1" x14ac:dyDescent="0.25">
      <c r="A208" s="30" t="s">
        <v>515</v>
      </c>
      <c r="B208" s="31" t="s">
        <v>409</v>
      </c>
      <c r="C208" s="37" t="s">
        <v>516</v>
      </c>
      <c r="D208" s="33">
        <v>102</v>
      </c>
      <c r="E208" s="34">
        <v>4671345</v>
      </c>
      <c r="F208" s="34">
        <f>E208/D208</f>
        <v>45797.5</v>
      </c>
      <c r="G208" s="34">
        <v>248144</v>
      </c>
      <c r="H208" s="34">
        <f>G208/D208</f>
        <v>2432.7843137254904</v>
      </c>
      <c r="I208" s="34">
        <v>336937</v>
      </c>
      <c r="J208" s="34">
        <f>I208/D208</f>
        <v>3303.3039215686276</v>
      </c>
      <c r="K208" s="34">
        <f>E208+G208+I208</f>
        <v>5256426</v>
      </c>
      <c r="L208" s="38">
        <f>K208/D208</f>
        <v>51533.588235294119</v>
      </c>
      <c r="M208" s="47" t="s">
        <v>366</v>
      </c>
      <c r="N208" s="47" t="s">
        <v>366</v>
      </c>
      <c r="O208" s="47" t="s">
        <v>366</v>
      </c>
      <c r="P208" s="47" t="s">
        <v>366</v>
      </c>
      <c r="Q208" s="47" t="s">
        <v>366</v>
      </c>
      <c r="R208" s="47" t="s">
        <v>366</v>
      </c>
      <c r="S208" s="47" t="s">
        <v>366</v>
      </c>
      <c r="T208" s="47" t="s">
        <v>366</v>
      </c>
      <c r="U208" s="48" t="s">
        <v>366</v>
      </c>
      <c r="V208" s="46" t="s">
        <v>366</v>
      </c>
    </row>
    <row r="209" spans="1:22" ht="12" customHeight="1" x14ac:dyDescent="0.25">
      <c r="A209" s="30" t="s">
        <v>517</v>
      </c>
      <c r="B209" s="31" t="s">
        <v>518</v>
      </c>
      <c r="C209" s="37" t="s">
        <v>519</v>
      </c>
      <c r="D209" s="33">
        <v>52</v>
      </c>
      <c r="E209" s="34">
        <v>2146207</v>
      </c>
      <c r="F209" s="34">
        <f>E209/D209</f>
        <v>41273.211538461539</v>
      </c>
      <c r="G209" s="34">
        <v>108253</v>
      </c>
      <c r="H209" s="34">
        <f>G209/D209</f>
        <v>2081.7884615384614</v>
      </c>
      <c r="I209" s="34">
        <v>233434</v>
      </c>
      <c r="J209" s="34">
        <f>I209/D209</f>
        <v>4489.1153846153848</v>
      </c>
      <c r="K209" s="34">
        <f>E209+G209+I209</f>
        <v>2487894</v>
      </c>
      <c r="L209" s="38">
        <f>K209/D209</f>
        <v>47844.115384615383</v>
      </c>
      <c r="M209" s="33">
        <v>51</v>
      </c>
      <c r="N209" s="34">
        <v>2075550</v>
      </c>
      <c r="O209" s="34">
        <f>N209/M209</f>
        <v>40697.058823529413</v>
      </c>
      <c r="P209" s="34">
        <v>82496</v>
      </c>
      <c r="Q209" s="34">
        <f>P209/M209</f>
        <v>1617.5686274509803</v>
      </c>
      <c r="R209" s="34">
        <v>243678</v>
      </c>
      <c r="S209" s="34">
        <f>R209/M209</f>
        <v>4778</v>
      </c>
      <c r="T209" s="34">
        <f>N209+P209+R209</f>
        <v>2401724</v>
      </c>
      <c r="U209" s="38">
        <f>T209/M209</f>
        <v>47092.627450980392</v>
      </c>
      <c r="V209" s="40">
        <f>(U209-L209)/L209</f>
        <v>-1.5707008638237624E-2</v>
      </c>
    </row>
    <row r="210" spans="1:22" ht="12" customHeight="1" x14ac:dyDescent="0.25">
      <c r="A210" s="30" t="s">
        <v>520</v>
      </c>
      <c r="B210" s="31" t="s">
        <v>485</v>
      </c>
      <c r="C210" s="37" t="s">
        <v>485</v>
      </c>
      <c r="D210" s="33">
        <v>253.2</v>
      </c>
      <c r="E210" s="34">
        <v>10244478</v>
      </c>
      <c r="F210" s="34">
        <f>E210/D210</f>
        <v>40460.023696682467</v>
      </c>
      <c r="G210" s="34">
        <v>557595</v>
      </c>
      <c r="H210" s="34">
        <f>G210/D210</f>
        <v>2202.1919431279621</v>
      </c>
      <c r="I210" s="34">
        <v>957754</v>
      </c>
      <c r="J210" s="34">
        <f>I210/D210</f>
        <v>3782.5987361769353</v>
      </c>
      <c r="K210" s="34">
        <f>E210+G210+I210</f>
        <v>11759827</v>
      </c>
      <c r="L210" s="38">
        <f>K210/D210</f>
        <v>46444.814375987364</v>
      </c>
      <c r="M210" s="33">
        <v>266.5</v>
      </c>
      <c r="N210" s="34">
        <v>10726958</v>
      </c>
      <c r="O210" s="34">
        <f>N210/M210</f>
        <v>40251.249530956848</v>
      </c>
      <c r="P210" s="34">
        <v>573945</v>
      </c>
      <c r="Q210" s="34">
        <f>P210/M210</f>
        <v>2153.6397748592872</v>
      </c>
      <c r="R210" s="34">
        <v>1154388</v>
      </c>
      <c r="S210" s="34">
        <f>R210/M210</f>
        <v>4331.6622889305818</v>
      </c>
      <c r="T210" s="34">
        <f>N210+P210+R210</f>
        <v>12455291</v>
      </c>
      <c r="U210" s="38">
        <f>T210/M210</f>
        <v>46736.551594746714</v>
      </c>
      <c r="V210" s="40">
        <f>(U210-L210)/L210</f>
        <v>6.2813733390693106E-3</v>
      </c>
    </row>
    <row r="211" spans="1:22" ht="12" customHeight="1" x14ac:dyDescent="0.25">
      <c r="A211" s="30" t="s">
        <v>521</v>
      </c>
      <c r="B211" s="31" t="s">
        <v>485</v>
      </c>
      <c r="C211" s="37" t="s">
        <v>522</v>
      </c>
      <c r="D211" s="33">
        <v>35.700000000000003</v>
      </c>
      <c r="E211" s="34">
        <v>1372738</v>
      </c>
      <c r="F211" s="34">
        <f>E211/D211</f>
        <v>38452.04481792717</v>
      </c>
      <c r="G211" s="34">
        <v>69790</v>
      </c>
      <c r="H211" s="34">
        <f>G211/D211</f>
        <v>1954.9019607843136</v>
      </c>
      <c r="I211" s="34">
        <v>85800</v>
      </c>
      <c r="J211" s="34">
        <f>I211/D211</f>
        <v>2403.3613445378151</v>
      </c>
      <c r="K211" s="34">
        <f>E211+G211+I211</f>
        <v>1528328</v>
      </c>
      <c r="L211" s="38">
        <f>K211/D211</f>
        <v>42810.308123249299</v>
      </c>
      <c r="M211" s="33">
        <v>36</v>
      </c>
      <c r="N211" s="34">
        <v>1372442</v>
      </c>
      <c r="O211" s="34">
        <f>N211/M211</f>
        <v>38123.388888888891</v>
      </c>
      <c r="P211" s="34">
        <v>83530</v>
      </c>
      <c r="Q211" s="34">
        <f>P211/M211</f>
        <v>2320.2777777777778</v>
      </c>
      <c r="R211" s="34">
        <v>96025</v>
      </c>
      <c r="S211" s="34">
        <f>R211/M211</f>
        <v>2667.3611111111113</v>
      </c>
      <c r="T211" s="34">
        <f>N211+P211+R211</f>
        <v>1551997</v>
      </c>
      <c r="U211" s="38">
        <f>T211/M211</f>
        <v>43111.027777777781</v>
      </c>
      <c r="V211" s="40">
        <f>(U211-L211)/L211</f>
        <v>7.0244683514709017E-3</v>
      </c>
    </row>
    <row r="212" spans="1:22" ht="12" customHeight="1" x14ac:dyDescent="0.25">
      <c r="A212" s="30" t="s">
        <v>523</v>
      </c>
      <c r="B212" s="31" t="s">
        <v>524</v>
      </c>
      <c r="C212" s="37" t="s">
        <v>525</v>
      </c>
      <c r="D212" s="33">
        <v>56.5</v>
      </c>
      <c r="E212" s="34">
        <v>2370303</v>
      </c>
      <c r="F212" s="34">
        <f>E212/D212</f>
        <v>41952.265486725664</v>
      </c>
      <c r="G212" s="34">
        <v>161270</v>
      </c>
      <c r="H212" s="34">
        <f>G212/D212</f>
        <v>2854.3362831858408</v>
      </c>
      <c r="I212" s="34">
        <v>296775</v>
      </c>
      <c r="J212" s="34">
        <f>I212/D212</f>
        <v>5252.6548672566369</v>
      </c>
      <c r="K212" s="34">
        <f>E212+G212+I212</f>
        <v>2828348</v>
      </c>
      <c r="L212" s="38">
        <f>K212/D212</f>
        <v>50059.256637168139</v>
      </c>
      <c r="M212" s="33">
        <v>53.5</v>
      </c>
      <c r="N212" s="34">
        <v>2159183</v>
      </c>
      <c r="O212" s="34">
        <f>N212/M212</f>
        <v>40358.560747663549</v>
      </c>
      <c r="P212" s="34">
        <v>116035</v>
      </c>
      <c r="Q212" s="34">
        <f>P212/M212</f>
        <v>2168.8785046728972</v>
      </c>
      <c r="R212" s="34">
        <v>278992</v>
      </c>
      <c r="S212" s="34">
        <f>R212/M212</f>
        <v>5214.8037383177571</v>
      </c>
      <c r="T212" s="34">
        <f>N212+P212+R212</f>
        <v>2554210</v>
      </c>
      <c r="U212" s="38">
        <f>T212/M212</f>
        <v>47742.242990654202</v>
      </c>
      <c r="V212" s="40">
        <f>(U212-L212)/L212</f>
        <v>-4.628541856519687E-2</v>
      </c>
    </row>
    <row r="213" spans="1:22" ht="12" customHeight="1" x14ac:dyDescent="0.25">
      <c r="A213" s="30" t="s">
        <v>526</v>
      </c>
      <c r="B213" s="31" t="s">
        <v>524</v>
      </c>
      <c r="C213" s="37" t="s">
        <v>527</v>
      </c>
      <c r="D213" s="33">
        <v>35</v>
      </c>
      <c r="E213" s="34">
        <v>1426988</v>
      </c>
      <c r="F213" s="34">
        <f>E213/D213</f>
        <v>40771.085714285713</v>
      </c>
      <c r="G213" s="34">
        <v>129378</v>
      </c>
      <c r="H213" s="34">
        <f>G213/D213</f>
        <v>3696.5142857142855</v>
      </c>
      <c r="I213" s="34">
        <v>335780</v>
      </c>
      <c r="J213" s="34">
        <f>I213/D213</f>
        <v>9593.7142857142862</v>
      </c>
      <c r="K213" s="34">
        <f>E213+G213+I213</f>
        <v>1892146</v>
      </c>
      <c r="L213" s="38">
        <f>K213/D213</f>
        <v>54061.314285714288</v>
      </c>
      <c r="M213" s="33">
        <v>35</v>
      </c>
      <c r="N213" s="34">
        <v>1416638</v>
      </c>
      <c r="O213" s="34">
        <f>N213/M213</f>
        <v>40475.37142857143</v>
      </c>
      <c r="P213" s="34">
        <v>126649</v>
      </c>
      <c r="Q213" s="34">
        <f>P213/M213</f>
        <v>3618.542857142857</v>
      </c>
      <c r="R213" s="34">
        <v>359412</v>
      </c>
      <c r="S213" s="34">
        <f>R213/M213</f>
        <v>10268.914285714285</v>
      </c>
      <c r="T213" s="34">
        <f>N213+P213+R213</f>
        <v>1902699</v>
      </c>
      <c r="U213" s="38">
        <f>T213/M213</f>
        <v>54362.828571428574</v>
      </c>
      <c r="V213" s="40">
        <f>(U213-L213)/L213</f>
        <v>5.5772651793254812E-3</v>
      </c>
    </row>
    <row r="214" spans="1:22" ht="12" customHeight="1" x14ac:dyDescent="0.25">
      <c r="A214" s="30" t="s">
        <v>528</v>
      </c>
      <c r="B214" s="31" t="s">
        <v>529</v>
      </c>
      <c r="C214" s="37" t="s">
        <v>530</v>
      </c>
      <c r="D214" s="33">
        <v>35</v>
      </c>
      <c r="E214" s="34">
        <v>1419671</v>
      </c>
      <c r="F214" s="34">
        <f>E214/D214</f>
        <v>40562.028571428571</v>
      </c>
      <c r="G214" s="34">
        <v>153194</v>
      </c>
      <c r="H214" s="34">
        <f>G214/D214</f>
        <v>4376.971428571429</v>
      </c>
      <c r="I214" s="34">
        <v>112239</v>
      </c>
      <c r="J214" s="34">
        <f>I214/D214</f>
        <v>3206.8285714285716</v>
      </c>
      <c r="K214" s="34">
        <f>E214+G214+I214</f>
        <v>1685104</v>
      </c>
      <c r="L214" s="38">
        <f>K214/D214</f>
        <v>48145.828571428574</v>
      </c>
      <c r="M214" s="33">
        <v>37</v>
      </c>
      <c r="N214" s="34">
        <v>1489337</v>
      </c>
      <c r="O214" s="34">
        <f>N214/M214</f>
        <v>40252.351351351354</v>
      </c>
      <c r="P214" s="34">
        <v>111000</v>
      </c>
      <c r="Q214" s="34">
        <f>P214/M214</f>
        <v>3000</v>
      </c>
      <c r="R214" s="34">
        <v>124897</v>
      </c>
      <c r="S214" s="34">
        <f>R214/M214</f>
        <v>3375.5945945945946</v>
      </c>
      <c r="T214" s="34">
        <f>N214+P214+R214</f>
        <v>1725234</v>
      </c>
      <c r="U214" s="38">
        <f>T214/M214</f>
        <v>46627.945945945947</v>
      </c>
      <c r="V214" s="40">
        <f>(U214-L214)/L214</f>
        <v>-3.1526773357544668E-2</v>
      </c>
    </row>
    <row r="215" spans="1:22" ht="12" customHeight="1" x14ac:dyDescent="0.25">
      <c r="A215" s="30" t="s">
        <v>531</v>
      </c>
      <c r="B215" s="31" t="s">
        <v>485</v>
      </c>
      <c r="C215" s="37" t="s">
        <v>532</v>
      </c>
      <c r="D215" s="33">
        <v>34.6</v>
      </c>
      <c r="E215" s="34">
        <v>1416399</v>
      </c>
      <c r="F215" s="34">
        <f>E215/D215</f>
        <v>40936.387283236996</v>
      </c>
      <c r="G215" s="34">
        <v>109193</v>
      </c>
      <c r="H215" s="34">
        <f>G215/D215</f>
        <v>3155.8670520231212</v>
      </c>
      <c r="I215" s="34">
        <v>365434</v>
      </c>
      <c r="J215" s="34">
        <f>I215/D215</f>
        <v>10561.676300578034</v>
      </c>
      <c r="K215" s="34">
        <f>E215+G215+I215</f>
        <v>1891026</v>
      </c>
      <c r="L215" s="38">
        <f>K215/D215</f>
        <v>54653.930635838151</v>
      </c>
      <c r="M215" s="33">
        <v>35.200000000000003</v>
      </c>
      <c r="N215" s="34">
        <v>1438916</v>
      </c>
      <c r="O215" s="34">
        <f>N215/M215</f>
        <v>40878.295454545449</v>
      </c>
      <c r="P215" s="34">
        <v>104731</v>
      </c>
      <c r="Q215" s="34">
        <f>P215/M215</f>
        <v>2975.3124999999995</v>
      </c>
      <c r="R215" s="34">
        <v>353929</v>
      </c>
      <c r="S215" s="34">
        <f>R215/M215</f>
        <v>10054.801136363636</v>
      </c>
      <c r="T215" s="34">
        <f>N215+P215+R215</f>
        <v>1897576</v>
      </c>
      <c r="U215" s="38">
        <f>T215/M215</f>
        <v>53908.409090909088</v>
      </c>
      <c r="V215" s="40">
        <f>(U215-L215)/L215</f>
        <v>-1.3640767210258118E-2</v>
      </c>
    </row>
    <row r="216" spans="1:22" ht="12" customHeight="1" x14ac:dyDescent="0.25">
      <c r="A216" s="30" t="s">
        <v>533</v>
      </c>
      <c r="B216" s="31" t="s">
        <v>50</v>
      </c>
      <c r="C216" s="37" t="s">
        <v>534</v>
      </c>
      <c r="D216" s="33">
        <v>27</v>
      </c>
      <c r="E216" s="34">
        <v>1003067</v>
      </c>
      <c r="F216" s="34">
        <f>E216/D216</f>
        <v>37150.629629629628</v>
      </c>
      <c r="G216" s="34">
        <v>81910</v>
      </c>
      <c r="H216" s="34">
        <f>G216/D216</f>
        <v>3033.7037037037039</v>
      </c>
      <c r="I216" s="34">
        <v>4020</v>
      </c>
      <c r="J216" s="34">
        <f>I216/D216</f>
        <v>148.88888888888889</v>
      </c>
      <c r="K216" s="34">
        <f>E216+G216+I216</f>
        <v>1088997</v>
      </c>
      <c r="L216" s="38">
        <f>K216/D216</f>
        <v>40333.222222222219</v>
      </c>
      <c r="M216" s="33">
        <v>27</v>
      </c>
      <c r="N216" s="34">
        <v>1025488</v>
      </c>
      <c r="O216" s="34">
        <f>N216/M216</f>
        <v>37981.037037037036</v>
      </c>
      <c r="P216" s="34">
        <v>84304</v>
      </c>
      <c r="Q216" s="34">
        <f>P216/M216</f>
        <v>3122.3703703703704</v>
      </c>
      <c r="R216" s="34">
        <v>4380</v>
      </c>
      <c r="S216" s="34">
        <f>R216/M216</f>
        <v>162.22222222222223</v>
      </c>
      <c r="T216" s="34">
        <f>N216+P216+R216</f>
        <v>1114172</v>
      </c>
      <c r="U216" s="38">
        <f>T216/M216</f>
        <v>41265.629629629628</v>
      </c>
      <c r="V216" s="40">
        <f>(U216-L216)/L216</f>
        <v>2.3117602711485927E-2</v>
      </c>
    </row>
    <row r="217" spans="1:22" ht="12" customHeight="1" x14ac:dyDescent="0.25">
      <c r="A217" s="30" t="s">
        <v>535</v>
      </c>
      <c r="B217" s="31" t="s">
        <v>380</v>
      </c>
      <c r="C217" s="37" t="s">
        <v>536</v>
      </c>
      <c r="D217" s="33">
        <v>286.39999999999998</v>
      </c>
      <c r="E217" s="34">
        <v>11584069</v>
      </c>
      <c r="F217" s="34">
        <f>E217/D217</f>
        <v>40447.168296089389</v>
      </c>
      <c r="G217" s="34">
        <v>786746</v>
      </c>
      <c r="H217" s="34">
        <f>G217/D217</f>
        <v>2747.0181564245813</v>
      </c>
      <c r="I217" s="34">
        <v>1783228</v>
      </c>
      <c r="J217" s="34">
        <f>I217/D217</f>
        <v>6226.3547486033522</v>
      </c>
      <c r="K217" s="34">
        <f>E217+G217+I217</f>
        <v>14154043</v>
      </c>
      <c r="L217" s="38">
        <f>K217/D217</f>
        <v>49420.541201117325</v>
      </c>
      <c r="M217" s="33">
        <v>286.7</v>
      </c>
      <c r="N217" s="34">
        <v>11897283</v>
      </c>
      <c r="O217" s="34">
        <f>N217/M217</f>
        <v>41497.324729682594</v>
      </c>
      <c r="P217" s="34">
        <v>655990</v>
      </c>
      <c r="Q217" s="34">
        <f>P217/M217</f>
        <v>2288.0711545169165</v>
      </c>
      <c r="R217" s="34">
        <v>1710684</v>
      </c>
      <c r="S217" s="34">
        <f>R217/M217</f>
        <v>5966.8085106382978</v>
      </c>
      <c r="T217" s="34">
        <f>N217+P217+R217</f>
        <v>14263957</v>
      </c>
      <c r="U217" s="38">
        <f>T217/M217</f>
        <v>49752.204394837812</v>
      </c>
      <c r="V217" s="40">
        <f>(U217-L217)/L217</f>
        <v>6.7110392897313936E-3</v>
      </c>
    </row>
    <row r="218" spans="1:22" ht="12" customHeight="1" x14ac:dyDescent="0.25">
      <c r="A218" s="30" t="s">
        <v>537</v>
      </c>
      <c r="B218" s="31" t="s">
        <v>56</v>
      </c>
      <c r="C218" s="37" t="s">
        <v>538</v>
      </c>
      <c r="D218" s="33">
        <v>31.5</v>
      </c>
      <c r="E218" s="34">
        <v>1189087</v>
      </c>
      <c r="F218" s="34">
        <f>E218/D218</f>
        <v>37748.793650793654</v>
      </c>
      <c r="G218" s="34">
        <v>98155</v>
      </c>
      <c r="H218" s="34">
        <f>G218/D218</f>
        <v>3116.031746031746</v>
      </c>
      <c r="I218" s="34">
        <v>224255</v>
      </c>
      <c r="J218" s="34">
        <f>I218/D218</f>
        <v>7119.2063492063489</v>
      </c>
      <c r="K218" s="34">
        <f>E218+G218+I218</f>
        <v>1511497</v>
      </c>
      <c r="L218" s="38">
        <f>K218/D218</f>
        <v>47984.031746031746</v>
      </c>
      <c r="M218" s="33">
        <v>32</v>
      </c>
      <c r="N218" s="34">
        <v>1214161</v>
      </c>
      <c r="O218" s="34">
        <f>N218/M218</f>
        <v>37942.53125</v>
      </c>
      <c r="P218" s="34">
        <v>95355</v>
      </c>
      <c r="Q218" s="34">
        <f>P218/M218</f>
        <v>2979.84375</v>
      </c>
      <c r="R218" s="34">
        <v>250503</v>
      </c>
      <c r="S218" s="34">
        <f>R218/M218</f>
        <v>7828.21875</v>
      </c>
      <c r="T218" s="34">
        <f>N218+P218+R218</f>
        <v>1560019</v>
      </c>
      <c r="U218" s="38">
        <f>T218/M218</f>
        <v>48750.59375</v>
      </c>
      <c r="V218" s="40">
        <f>(U218-L218)/L218</f>
        <v>1.5975356302394259E-2</v>
      </c>
    </row>
    <row r="219" spans="1:22" ht="12" customHeight="1" x14ac:dyDescent="0.25">
      <c r="A219" s="30" t="s">
        <v>539</v>
      </c>
      <c r="B219" s="31" t="s">
        <v>513</v>
      </c>
      <c r="C219" s="37" t="s">
        <v>540</v>
      </c>
      <c r="D219" s="33">
        <v>54</v>
      </c>
      <c r="E219" s="34">
        <v>2431758</v>
      </c>
      <c r="F219" s="34">
        <f>E219/D219</f>
        <v>45032.555555555555</v>
      </c>
      <c r="G219" s="34">
        <v>101903</v>
      </c>
      <c r="H219" s="34">
        <f>G219/D219</f>
        <v>1887.0925925925926</v>
      </c>
      <c r="I219" s="34">
        <v>292783</v>
      </c>
      <c r="J219" s="34">
        <f>I219/D219</f>
        <v>5421.9074074074078</v>
      </c>
      <c r="K219" s="34">
        <f>E219+G219+I219</f>
        <v>2826444</v>
      </c>
      <c r="L219" s="38">
        <f>K219/D219</f>
        <v>52341.555555555555</v>
      </c>
      <c r="M219" s="33">
        <v>54.5</v>
      </c>
      <c r="N219" s="34">
        <v>2453127</v>
      </c>
      <c r="O219" s="34">
        <f>N219/M219</f>
        <v>45011.504587155963</v>
      </c>
      <c r="P219" s="34">
        <v>90833</v>
      </c>
      <c r="Q219" s="34">
        <f>P219/M219</f>
        <v>1666.6605504587155</v>
      </c>
      <c r="R219" s="34">
        <v>315726</v>
      </c>
      <c r="S219" s="34">
        <f>R219/M219</f>
        <v>5793.1376146788989</v>
      </c>
      <c r="T219" s="34">
        <f>N219+P219+R219</f>
        <v>2859686</v>
      </c>
      <c r="U219" s="38">
        <f>T219/M219</f>
        <v>52471.302752293581</v>
      </c>
      <c r="V219" s="40">
        <f>(U219-L219)/L219</f>
        <v>2.4788563381596841E-3</v>
      </c>
    </row>
    <row r="220" spans="1:22" ht="12" customHeight="1" x14ac:dyDescent="0.25">
      <c r="A220" s="30" t="s">
        <v>541</v>
      </c>
      <c r="B220" s="31" t="s">
        <v>380</v>
      </c>
      <c r="C220" s="37" t="s">
        <v>542</v>
      </c>
      <c r="D220" s="33">
        <v>58.9</v>
      </c>
      <c r="E220" s="34">
        <v>2220577</v>
      </c>
      <c r="F220" s="34">
        <f>E220/D220</f>
        <v>37700.797962648561</v>
      </c>
      <c r="G220" s="34">
        <v>141725</v>
      </c>
      <c r="H220" s="34">
        <f>G220/D220</f>
        <v>2406.1969439728355</v>
      </c>
      <c r="I220" s="34">
        <v>204123</v>
      </c>
      <c r="J220" s="34">
        <f>I220/D220</f>
        <v>3465.5857385398981</v>
      </c>
      <c r="K220" s="34">
        <f>E220+G220+I220</f>
        <v>2566425</v>
      </c>
      <c r="L220" s="38">
        <f>K220/D220</f>
        <v>43572.580645161288</v>
      </c>
      <c r="M220" s="33">
        <v>59.3</v>
      </c>
      <c r="N220" s="34">
        <v>2215754</v>
      </c>
      <c r="O220" s="34">
        <f>N220/M220</f>
        <v>37365.160202360879</v>
      </c>
      <c r="P220" s="34">
        <v>131210</v>
      </c>
      <c r="Q220" s="34">
        <f>P220/M220</f>
        <v>2212.6475548060707</v>
      </c>
      <c r="R220" s="34">
        <v>204180</v>
      </c>
      <c r="S220" s="34">
        <f>R220/M220</f>
        <v>3443.1703204047221</v>
      </c>
      <c r="T220" s="34">
        <f>N220+P220+R220</f>
        <v>2551144</v>
      </c>
      <c r="U220" s="38">
        <f>T220/M220</f>
        <v>43020.978077571672</v>
      </c>
      <c r="V220" s="40">
        <f>(U220-L220)/L220</f>
        <v>-1.265939633187348E-2</v>
      </c>
    </row>
    <row r="221" spans="1:22" ht="12" customHeight="1" x14ac:dyDescent="0.25">
      <c r="A221" s="30" t="s">
        <v>543</v>
      </c>
      <c r="B221" s="31" t="s">
        <v>458</v>
      </c>
      <c r="C221" s="37" t="s">
        <v>544</v>
      </c>
      <c r="D221" s="33">
        <v>25</v>
      </c>
      <c r="E221" s="34">
        <v>917257</v>
      </c>
      <c r="F221" s="34">
        <f>E221/D221</f>
        <v>36690.28</v>
      </c>
      <c r="G221" s="34">
        <v>71628</v>
      </c>
      <c r="H221" s="34">
        <f>G221/D221</f>
        <v>2865.12</v>
      </c>
      <c r="I221" s="34">
        <v>218841</v>
      </c>
      <c r="J221" s="34">
        <f>I221/D221</f>
        <v>8753.64</v>
      </c>
      <c r="K221" s="34">
        <f>E221+G221+I221</f>
        <v>1207726</v>
      </c>
      <c r="L221" s="38">
        <f>K221/D221</f>
        <v>48309.04</v>
      </c>
      <c r="M221" s="33">
        <v>23.7</v>
      </c>
      <c r="N221" s="34">
        <v>888457</v>
      </c>
      <c r="O221" s="34">
        <f>N221/M221</f>
        <v>37487.63713080169</v>
      </c>
      <c r="P221" s="34">
        <v>64519</v>
      </c>
      <c r="Q221" s="34">
        <f>P221/M221</f>
        <v>2722.3206751054854</v>
      </c>
      <c r="R221" s="34">
        <v>215684</v>
      </c>
      <c r="S221" s="34">
        <f>R221/M221</f>
        <v>9100.5907172995776</v>
      </c>
      <c r="T221" s="34">
        <f>N221+P221+R221</f>
        <v>1168660</v>
      </c>
      <c r="U221" s="38">
        <f>T221/M221</f>
        <v>49310.548523206751</v>
      </c>
      <c r="V221" s="40">
        <f>(U221-L221)/L221</f>
        <v>2.0731285970633041E-2</v>
      </c>
    </row>
    <row r="222" spans="1:22" ht="12" customHeight="1" x14ac:dyDescent="0.25">
      <c r="A222" s="30" t="s">
        <v>545</v>
      </c>
      <c r="B222" s="31" t="s">
        <v>524</v>
      </c>
      <c r="C222" s="37" t="s">
        <v>546</v>
      </c>
      <c r="D222" s="33">
        <v>71</v>
      </c>
      <c r="E222" s="34">
        <v>3083380</v>
      </c>
      <c r="F222" s="34">
        <f>E222/D222</f>
        <v>43427.887323943665</v>
      </c>
      <c r="G222" s="34">
        <v>140186</v>
      </c>
      <c r="H222" s="34">
        <f>G222/D222</f>
        <v>1974.4507042253522</v>
      </c>
      <c r="I222" s="34">
        <v>207000</v>
      </c>
      <c r="J222" s="34">
        <f>I222/D222</f>
        <v>2915.4929577464791</v>
      </c>
      <c r="K222" s="34">
        <f>E222+G222+I222</f>
        <v>3430566</v>
      </c>
      <c r="L222" s="38">
        <f>K222/D222</f>
        <v>48317.830985915491</v>
      </c>
      <c r="M222" s="33">
        <v>71</v>
      </c>
      <c r="N222" s="34">
        <v>3140047</v>
      </c>
      <c r="O222" s="34">
        <f>N222/M222</f>
        <v>44226.014084507042</v>
      </c>
      <c r="P222" s="34">
        <v>146000</v>
      </c>
      <c r="Q222" s="34">
        <f>P222/M222</f>
        <v>2056.3380281690143</v>
      </c>
      <c r="R222" s="34">
        <v>220800</v>
      </c>
      <c r="S222" s="34">
        <f>R222/M222</f>
        <v>3109.8591549295775</v>
      </c>
      <c r="T222" s="34">
        <f>N222+P222+R222</f>
        <v>3506847</v>
      </c>
      <c r="U222" s="38">
        <f>T222/M222</f>
        <v>49392.211267605635</v>
      </c>
      <c r="V222" s="40">
        <f>(U222-L222)/L222</f>
        <v>2.2235689387698779E-2</v>
      </c>
    </row>
    <row r="223" spans="1:22" ht="12" customHeight="1" x14ac:dyDescent="0.25">
      <c r="A223" s="30" t="s">
        <v>547</v>
      </c>
      <c r="B223" s="31" t="s">
        <v>467</v>
      </c>
      <c r="C223" s="37" t="s">
        <v>548</v>
      </c>
      <c r="D223" s="33">
        <v>104.3</v>
      </c>
      <c r="E223" s="34">
        <v>4713446</v>
      </c>
      <c r="F223" s="34">
        <f>E223/D223</f>
        <v>45191.2368168744</v>
      </c>
      <c r="G223" s="34">
        <v>294555</v>
      </c>
      <c r="H223" s="34">
        <f>G223/D223</f>
        <v>2824.1131351869608</v>
      </c>
      <c r="I223" s="34">
        <v>366413</v>
      </c>
      <c r="J223" s="34">
        <f>I223/D223</f>
        <v>3513.0680728667307</v>
      </c>
      <c r="K223" s="34">
        <f>E223+G223+I223</f>
        <v>5374414</v>
      </c>
      <c r="L223" s="38">
        <f>K223/D223</f>
        <v>51528.418024928091</v>
      </c>
      <c r="M223" s="33">
        <v>103.7</v>
      </c>
      <c r="N223" s="34">
        <v>4704732</v>
      </c>
      <c r="O223" s="34">
        <f>N223/M223</f>
        <v>45368.678881388623</v>
      </c>
      <c r="P223" s="34">
        <v>289267</v>
      </c>
      <c r="Q223" s="34">
        <f>P223/M223</f>
        <v>2789.4599807135969</v>
      </c>
      <c r="R223" s="34">
        <v>352985</v>
      </c>
      <c r="S223" s="34">
        <f>R223/M223</f>
        <v>3403.9054966248796</v>
      </c>
      <c r="T223" s="34">
        <f>N223+P223+R223</f>
        <v>5346984</v>
      </c>
      <c r="U223" s="38">
        <f>T223/M223</f>
        <v>51562.044358727093</v>
      </c>
      <c r="V223" s="40">
        <f>(U223-L223)/L223</f>
        <v>6.5257842347759708E-4</v>
      </c>
    </row>
    <row r="224" spans="1:22" ht="12" customHeight="1" x14ac:dyDescent="0.25">
      <c r="A224" s="30" t="s">
        <v>549</v>
      </c>
      <c r="B224" s="31" t="s">
        <v>550</v>
      </c>
      <c r="C224" s="37" t="s">
        <v>551</v>
      </c>
      <c r="D224" s="33">
        <v>62</v>
      </c>
      <c r="E224" s="34">
        <v>2764468</v>
      </c>
      <c r="F224" s="34">
        <f>E224/D224</f>
        <v>44588.193548387098</v>
      </c>
      <c r="G224" s="34">
        <v>131335</v>
      </c>
      <c r="H224" s="34">
        <f>G224/D224</f>
        <v>2118.3064516129034</v>
      </c>
      <c r="I224" s="34">
        <v>297600</v>
      </c>
      <c r="J224" s="34">
        <f>I224/D224</f>
        <v>4800</v>
      </c>
      <c r="K224" s="34">
        <f>E224+G224+I224</f>
        <v>3193403</v>
      </c>
      <c r="L224" s="38">
        <f>K224/D224</f>
        <v>51506.5</v>
      </c>
      <c r="M224" s="33">
        <v>61</v>
      </c>
      <c r="N224" s="34">
        <v>2850041</v>
      </c>
      <c r="O224" s="34">
        <f>N224/M224</f>
        <v>46721.983606557376</v>
      </c>
      <c r="P224" s="34">
        <v>134835</v>
      </c>
      <c r="Q224" s="34">
        <f>P224/M224</f>
        <v>2210.4098360655739</v>
      </c>
      <c r="R224" s="34">
        <v>330132</v>
      </c>
      <c r="S224" s="34">
        <f>R224/M224</f>
        <v>5412</v>
      </c>
      <c r="T224" s="34">
        <f>N224+P224+R224</f>
        <v>3315008</v>
      </c>
      <c r="U224" s="38">
        <f>T224/M224</f>
        <v>54344.393442622953</v>
      </c>
      <c r="V224" s="40">
        <f>(U224-L224)/L224</f>
        <v>5.5097772953373911E-2</v>
      </c>
    </row>
    <row r="225" spans="1:22" ht="12" customHeight="1" x14ac:dyDescent="0.25">
      <c r="A225" s="30" t="s">
        <v>552</v>
      </c>
      <c r="B225" s="31" t="s">
        <v>356</v>
      </c>
      <c r="C225" s="37" t="s">
        <v>553</v>
      </c>
      <c r="D225" s="33">
        <v>474</v>
      </c>
      <c r="E225" s="34">
        <v>22466420</v>
      </c>
      <c r="F225" s="34">
        <f>E225/D225</f>
        <v>47397.510548523205</v>
      </c>
      <c r="G225" s="34">
        <v>520411</v>
      </c>
      <c r="H225" s="34">
        <f>G225/D225</f>
        <v>1097.9135021097047</v>
      </c>
      <c r="I225" s="34">
        <v>1263965</v>
      </c>
      <c r="J225" s="34">
        <f>I225/D225</f>
        <v>2666.5928270042195</v>
      </c>
      <c r="K225" s="34">
        <f>E225+G225+I225</f>
        <v>24250796</v>
      </c>
      <c r="L225" s="38">
        <f>K225/D225</f>
        <v>51162.016877637128</v>
      </c>
      <c r="M225" s="33">
        <v>475</v>
      </c>
      <c r="N225" s="34">
        <v>22537892</v>
      </c>
      <c r="O225" s="34">
        <f>N225/M225</f>
        <v>47448.193684210528</v>
      </c>
      <c r="P225" s="34">
        <v>528738</v>
      </c>
      <c r="Q225" s="34">
        <f>P225/M225</f>
        <v>1113.1326315789474</v>
      </c>
      <c r="R225" s="34">
        <v>1365082</v>
      </c>
      <c r="S225" s="34">
        <f>R225/M225</f>
        <v>2873.8568421052632</v>
      </c>
      <c r="T225" s="34">
        <f>N225+P225+R225</f>
        <v>24431712</v>
      </c>
      <c r="U225" s="38">
        <f>T225/M225</f>
        <v>51435.183157894739</v>
      </c>
      <c r="V225" s="40">
        <f>(U225-L225)/L225</f>
        <v>5.3392398683369917E-3</v>
      </c>
    </row>
    <row r="226" spans="1:22" ht="12" customHeight="1" x14ac:dyDescent="0.25">
      <c r="A226" s="30" t="s">
        <v>554</v>
      </c>
      <c r="B226" s="31" t="s">
        <v>445</v>
      </c>
      <c r="C226" s="37" t="s">
        <v>555</v>
      </c>
      <c r="D226" s="33">
        <v>31.4</v>
      </c>
      <c r="E226" s="34">
        <v>1295611</v>
      </c>
      <c r="F226" s="34">
        <f>E226/D226</f>
        <v>41261.496815286628</v>
      </c>
      <c r="G226" s="34">
        <v>82413</v>
      </c>
      <c r="H226" s="34">
        <f>G226/D226</f>
        <v>2624.6178343949045</v>
      </c>
      <c r="I226" s="34">
        <v>150925</v>
      </c>
      <c r="J226" s="34">
        <f>I226/D226</f>
        <v>4806.5286624203827</v>
      </c>
      <c r="K226" s="34">
        <f>E226+G226+I226</f>
        <v>1528949</v>
      </c>
      <c r="L226" s="38">
        <f>K226/D226</f>
        <v>48692.643312101914</v>
      </c>
      <c r="M226" s="33">
        <v>31.8</v>
      </c>
      <c r="N226" s="34">
        <v>1354315</v>
      </c>
      <c r="O226" s="34">
        <f>N226/M226</f>
        <v>42588.522012578615</v>
      </c>
      <c r="P226" s="34">
        <v>86983</v>
      </c>
      <c r="Q226" s="34">
        <f>P226/M226</f>
        <v>2735.3144654088051</v>
      </c>
      <c r="R226" s="34">
        <v>193405</v>
      </c>
      <c r="S226" s="34">
        <f>R226/M226</f>
        <v>6081.9182389937105</v>
      </c>
      <c r="T226" s="34">
        <f>N226+P226+R226</f>
        <v>1634703</v>
      </c>
      <c r="U226" s="38">
        <f>T226/M226</f>
        <v>51405.75471698113</v>
      </c>
      <c r="V226" s="40">
        <f>(U226-L226)/L226</f>
        <v>5.5719123471879933E-2</v>
      </c>
    </row>
    <row r="227" spans="1:22" ht="12" customHeight="1" x14ac:dyDescent="0.25">
      <c r="A227" s="30" t="s">
        <v>556</v>
      </c>
      <c r="B227" s="31" t="s">
        <v>414</v>
      </c>
      <c r="C227" s="37" t="s">
        <v>557</v>
      </c>
      <c r="D227" s="33">
        <v>38</v>
      </c>
      <c r="E227" s="34">
        <v>1826416</v>
      </c>
      <c r="F227" s="34">
        <f>E227/D227</f>
        <v>48063.57894736842</v>
      </c>
      <c r="G227" s="34">
        <v>136965</v>
      </c>
      <c r="H227" s="34">
        <f>G227/D227</f>
        <v>3604.3421052631579</v>
      </c>
      <c r="I227" s="34">
        <v>0</v>
      </c>
      <c r="J227" s="34">
        <f>I227/D227</f>
        <v>0</v>
      </c>
      <c r="K227" s="34">
        <f>E227+G227+I227</f>
        <v>1963381</v>
      </c>
      <c r="L227" s="38">
        <f>K227/D227</f>
        <v>51667.92105263158</v>
      </c>
      <c r="M227" s="33">
        <v>37</v>
      </c>
      <c r="N227" s="34">
        <v>1788999</v>
      </c>
      <c r="O227" s="34">
        <f>N227/M227</f>
        <v>48351.324324324327</v>
      </c>
      <c r="P227" s="34">
        <v>141373</v>
      </c>
      <c r="Q227" s="34">
        <f>P227/M227</f>
        <v>3820.8918918918921</v>
      </c>
      <c r="R227" s="34">
        <v>0</v>
      </c>
      <c r="S227" s="34">
        <f>R227/M227</f>
        <v>0</v>
      </c>
      <c r="T227" s="34">
        <f>N227+P227+R227</f>
        <v>1930372</v>
      </c>
      <c r="U227" s="38">
        <f>T227/M227</f>
        <v>52172.216216216213</v>
      </c>
      <c r="V227" s="40">
        <f>(U227-L227)/L227</f>
        <v>9.7603145880580753E-3</v>
      </c>
    </row>
    <row r="228" spans="1:22" ht="12" customHeight="1" x14ac:dyDescent="0.25">
      <c r="A228" s="30" t="s">
        <v>558</v>
      </c>
      <c r="B228" s="31" t="s">
        <v>414</v>
      </c>
      <c r="C228" s="37" t="s">
        <v>559</v>
      </c>
      <c r="D228" s="33">
        <v>57</v>
      </c>
      <c r="E228" s="34">
        <v>2382638</v>
      </c>
      <c r="F228" s="34">
        <f>E228/D228</f>
        <v>41800.666666666664</v>
      </c>
      <c r="G228" s="34">
        <v>132160</v>
      </c>
      <c r="H228" s="34">
        <f>G228/D228</f>
        <v>2318.5964912280701</v>
      </c>
      <c r="I228" s="34">
        <v>170364</v>
      </c>
      <c r="J228" s="34">
        <f>I228/D228</f>
        <v>2988.8421052631579</v>
      </c>
      <c r="K228" s="34">
        <f>E228+G228+I228</f>
        <v>2685162</v>
      </c>
      <c r="L228" s="38">
        <f>K228/D228</f>
        <v>47108.105263157893</v>
      </c>
      <c r="M228" s="33">
        <v>57</v>
      </c>
      <c r="N228" s="34">
        <v>2371853</v>
      </c>
      <c r="O228" s="34">
        <f>N228/M228</f>
        <v>41611.456140350878</v>
      </c>
      <c r="P228" s="34">
        <v>131084</v>
      </c>
      <c r="Q228" s="34">
        <f>P228/M228</f>
        <v>2299.719298245614</v>
      </c>
      <c r="R228" s="34">
        <v>204336</v>
      </c>
      <c r="S228" s="34">
        <f>R228/M228</f>
        <v>3584.8421052631579</v>
      </c>
      <c r="T228" s="34">
        <f>N228+P228+R228</f>
        <v>2707273</v>
      </c>
      <c r="U228" s="38">
        <f>T228/M228</f>
        <v>47496.017543859649</v>
      </c>
      <c r="V228" s="40">
        <f>(U228-L228)/L228</f>
        <v>8.2345124800664062E-3</v>
      </c>
    </row>
    <row r="229" spans="1:22" ht="12" customHeight="1" x14ac:dyDescent="0.25">
      <c r="A229" s="30" t="s">
        <v>560</v>
      </c>
      <c r="B229" s="31" t="s">
        <v>442</v>
      </c>
      <c r="C229" s="37" t="s">
        <v>561</v>
      </c>
      <c r="D229" s="33">
        <v>434.9</v>
      </c>
      <c r="E229" s="34">
        <v>22731572</v>
      </c>
      <c r="F229" s="34">
        <f>E229/D229</f>
        <v>52268.503104161879</v>
      </c>
      <c r="G229" s="34">
        <v>1082398</v>
      </c>
      <c r="H229" s="34">
        <f>G229/D229</f>
        <v>2488.8434122786848</v>
      </c>
      <c r="I229" s="34">
        <v>0</v>
      </c>
      <c r="J229" s="34">
        <f>I229/D229</f>
        <v>0</v>
      </c>
      <c r="K229" s="34">
        <v>23813971</v>
      </c>
      <c r="L229" s="38">
        <f>K229/D229</f>
        <v>54757.348815819729</v>
      </c>
      <c r="M229" s="33">
        <v>430.5</v>
      </c>
      <c r="N229" s="34">
        <v>22835668</v>
      </c>
      <c r="O229" s="34">
        <f>N229/M229</f>
        <v>53044.524970963997</v>
      </c>
      <c r="P229" s="34">
        <v>837370</v>
      </c>
      <c r="Q229" s="34">
        <f>P229/M229</f>
        <v>1945.1103368176539</v>
      </c>
      <c r="R229" s="34">
        <v>0</v>
      </c>
      <c r="S229" s="34">
        <f>R229/M229</f>
        <v>0</v>
      </c>
      <c r="T229" s="34">
        <f>N229+P229+R229</f>
        <v>23673038</v>
      </c>
      <c r="U229" s="38">
        <f>T229/M229</f>
        <v>54989.635307781646</v>
      </c>
      <c r="V229" s="40">
        <f>(U229-L229)/L229</f>
        <v>4.242106255787313E-3</v>
      </c>
    </row>
    <row r="230" spans="1:22" ht="12" customHeight="1" x14ac:dyDescent="0.25">
      <c r="A230" s="30" t="s">
        <v>562</v>
      </c>
      <c r="B230" s="31" t="s">
        <v>428</v>
      </c>
      <c r="C230" s="37" t="s">
        <v>563</v>
      </c>
      <c r="D230" s="33">
        <v>24.3</v>
      </c>
      <c r="E230" s="34">
        <v>1018882</v>
      </c>
      <c r="F230" s="34">
        <f>E230/D230</f>
        <v>41929.300411522636</v>
      </c>
      <c r="G230" s="34">
        <v>76447</v>
      </c>
      <c r="H230" s="34">
        <f>G230/D230</f>
        <v>3145.9670781893005</v>
      </c>
      <c r="I230" s="34">
        <v>120612</v>
      </c>
      <c r="J230" s="34">
        <f>I230/D230</f>
        <v>4963.4567901234568</v>
      </c>
      <c r="K230" s="34">
        <f>E230+G230+I230</f>
        <v>1215941</v>
      </c>
      <c r="L230" s="38">
        <f>K230/D230</f>
        <v>50038.724279835391</v>
      </c>
      <c r="M230" s="33">
        <v>25.8</v>
      </c>
      <c r="N230" s="34">
        <v>1048776</v>
      </c>
      <c r="O230" s="34">
        <f>N230/M230</f>
        <v>40650.232558139534</v>
      </c>
      <c r="P230" s="34">
        <v>69410</v>
      </c>
      <c r="Q230" s="34">
        <f>P230/M230</f>
        <v>2690.3100775193798</v>
      </c>
      <c r="R230" s="34">
        <v>139098</v>
      </c>
      <c r="S230" s="34">
        <f>R230/M230</f>
        <v>5391.395348837209</v>
      </c>
      <c r="T230" s="34">
        <f>N230+P230+R230</f>
        <v>1257284</v>
      </c>
      <c r="U230" s="38">
        <f>T230/M230</f>
        <v>48731.937984496122</v>
      </c>
      <c r="V230" s="40">
        <f>(U230-L230)/L230</f>
        <v>-2.6115499828317516E-2</v>
      </c>
    </row>
    <row r="231" spans="1:22" ht="12" customHeight="1" x14ac:dyDescent="0.25">
      <c r="A231" s="30" t="s">
        <v>564</v>
      </c>
      <c r="B231" s="31" t="s">
        <v>550</v>
      </c>
      <c r="C231" s="37" t="s">
        <v>565</v>
      </c>
      <c r="D231" s="33">
        <v>124</v>
      </c>
      <c r="E231" s="34">
        <v>5216351</v>
      </c>
      <c r="F231" s="34">
        <f>E231/D231</f>
        <v>42067.346774193546</v>
      </c>
      <c r="G231" s="34">
        <v>290637</v>
      </c>
      <c r="H231" s="34">
        <f>G231/D231</f>
        <v>2343.8467741935483</v>
      </c>
      <c r="I231" s="34">
        <v>1286722</v>
      </c>
      <c r="J231" s="34">
        <f>I231/D231</f>
        <v>10376.790322580646</v>
      </c>
      <c r="K231" s="34">
        <f>E231+G231+I231</f>
        <v>6793710</v>
      </c>
      <c r="L231" s="38">
        <f>K231/D231</f>
        <v>54787.983870967742</v>
      </c>
      <c r="M231" s="33">
        <v>124</v>
      </c>
      <c r="N231" s="34">
        <v>5384873</v>
      </c>
      <c r="O231" s="34">
        <f>N231/M231</f>
        <v>43426.395161290326</v>
      </c>
      <c r="P231" s="34">
        <v>275879</v>
      </c>
      <c r="Q231" s="34">
        <f>P231/M231</f>
        <v>2224.8306451612902</v>
      </c>
      <c r="R231" s="34">
        <v>1249233</v>
      </c>
      <c r="S231" s="34">
        <f>R231/M231</f>
        <v>10074.459677419354</v>
      </c>
      <c r="T231" s="34">
        <f>N231+P231+R231</f>
        <v>6909985</v>
      </c>
      <c r="U231" s="38">
        <f>T231/M231</f>
        <v>55725.68548387097</v>
      </c>
      <c r="V231" s="40">
        <f>(U231-L231)/L231</f>
        <v>1.7115096169839479E-2</v>
      </c>
    </row>
    <row r="232" spans="1:22" ht="12" customHeight="1" x14ac:dyDescent="0.25">
      <c r="A232" s="30" t="s">
        <v>566</v>
      </c>
      <c r="B232" s="31" t="s">
        <v>550</v>
      </c>
      <c r="C232" s="37" t="s">
        <v>567</v>
      </c>
      <c r="D232" s="33">
        <v>123.8</v>
      </c>
      <c r="E232" s="34">
        <v>5627796</v>
      </c>
      <c r="F232" s="34">
        <f>E232/D232</f>
        <v>45458.772213247175</v>
      </c>
      <c r="G232" s="34">
        <v>378805</v>
      </c>
      <c r="H232" s="34">
        <f>G232/D232</f>
        <v>3059.8142164781907</v>
      </c>
      <c r="I232" s="34">
        <v>546480</v>
      </c>
      <c r="J232" s="34">
        <f>I232/D232</f>
        <v>4414.2164781906304</v>
      </c>
      <c r="K232" s="34">
        <f>E232+G232+I232</f>
        <v>6553081</v>
      </c>
      <c r="L232" s="38">
        <f>K232/D232</f>
        <v>52932.802907915997</v>
      </c>
      <c r="M232" s="33">
        <v>123</v>
      </c>
      <c r="N232" s="34">
        <v>5540788</v>
      </c>
      <c r="O232" s="34">
        <f>N232/M232</f>
        <v>45047.056910569103</v>
      </c>
      <c r="P232" s="34">
        <v>362551</v>
      </c>
      <c r="Q232" s="34">
        <f>P232/M232</f>
        <v>2947.5691056910568</v>
      </c>
      <c r="R232" s="34">
        <v>546888</v>
      </c>
      <c r="S232" s="34">
        <f>R232/M232</f>
        <v>4446.2439024390242</v>
      </c>
      <c r="T232" s="34">
        <f>N232+P232+R232</f>
        <v>6450227</v>
      </c>
      <c r="U232" s="38">
        <f>T232/M232</f>
        <v>52440.869918699187</v>
      </c>
      <c r="V232" s="40">
        <f>(U232-L232)/L232</f>
        <v>-9.2935375077831412E-3</v>
      </c>
    </row>
    <row r="233" spans="1:22" ht="12" customHeight="1" x14ac:dyDescent="0.25">
      <c r="A233" s="30" t="s">
        <v>568</v>
      </c>
      <c r="B233" s="31" t="s">
        <v>550</v>
      </c>
      <c r="C233" s="37" t="s">
        <v>569</v>
      </c>
      <c r="D233" s="33">
        <v>66.5</v>
      </c>
      <c r="E233" s="34">
        <v>3082254</v>
      </c>
      <c r="F233" s="34">
        <f>E233/D233</f>
        <v>46349.684210526313</v>
      </c>
      <c r="G233" s="34">
        <v>233768</v>
      </c>
      <c r="H233" s="34">
        <f>G233/D233</f>
        <v>3515.3082706766918</v>
      </c>
      <c r="I233" s="34">
        <v>237336</v>
      </c>
      <c r="J233" s="34">
        <f>I233/D233</f>
        <v>3568.9624060150377</v>
      </c>
      <c r="K233" s="34">
        <f>E233+G233+I233</f>
        <v>3553358</v>
      </c>
      <c r="L233" s="38">
        <f>K233/D233</f>
        <v>53433.954887218046</v>
      </c>
      <c r="M233" s="33">
        <v>66.599999999999994</v>
      </c>
      <c r="N233" s="34">
        <v>3063958</v>
      </c>
      <c r="O233" s="34">
        <f>N233/M233</f>
        <v>46005.375375375377</v>
      </c>
      <c r="P233" s="34">
        <v>235209</v>
      </c>
      <c r="Q233" s="34">
        <f>P233/M233</f>
        <v>3531.666666666667</v>
      </c>
      <c r="R233" s="34">
        <v>264156</v>
      </c>
      <c r="S233" s="34">
        <f>R233/M233</f>
        <v>3966.3063063063069</v>
      </c>
      <c r="T233" s="34">
        <f>N233+P233+R233</f>
        <v>3563323</v>
      </c>
      <c r="U233" s="38">
        <f>T233/M233</f>
        <v>53503.348348348351</v>
      </c>
      <c r="V233" s="40">
        <f>(U233-L233)/L233</f>
        <v>1.2986772414052476E-3</v>
      </c>
    </row>
    <row r="234" spans="1:22" ht="12" customHeight="1" x14ac:dyDescent="0.25">
      <c r="A234" s="30" t="s">
        <v>570</v>
      </c>
      <c r="B234" s="31" t="s">
        <v>485</v>
      </c>
      <c r="C234" s="37" t="s">
        <v>571</v>
      </c>
      <c r="D234" s="33">
        <v>36.4</v>
      </c>
      <c r="E234" s="34">
        <v>1477470</v>
      </c>
      <c r="F234" s="34">
        <f>E234/D234</f>
        <v>40589.835164835167</v>
      </c>
      <c r="G234" s="34">
        <v>105330</v>
      </c>
      <c r="H234" s="34">
        <f>G234/D234</f>
        <v>2893.6813186813188</v>
      </c>
      <c r="I234" s="34">
        <v>138889</v>
      </c>
      <c r="J234" s="34">
        <f>I234/D234</f>
        <v>3815.6318681318685</v>
      </c>
      <c r="K234" s="34">
        <f>E234+G234+I234</f>
        <v>1721689</v>
      </c>
      <c r="L234" s="38">
        <f>K234/D234</f>
        <v>47299.148351648357</v>
      </c>
      <c r="M234" s="33">
        <v>37</v>
      </c>
      <c r="N234" s="34">
        <v>1500000</v>
      </c>
      <c r="O234" s="34">
        <f>N234/M234</f>
        <v>40540.54054054054</v>
      </c>
      <c r="P234" s="34">
        <v>108000</v>
      </c>
      <c r="Q234" s="34">
        <f>P234/M234</f>
        <v>2918.9189189189187</v>
      </c>
      <c r="R234" s="34">
        <v>158000</v>
      </c>
      <c r="S234" s="34">
        <f>R234/M234</f>
        <v>4270.27027027027</v>
      </c>
      <c r="T234" s="34">
        <f>N234+P234+R234</f>
        <v>1766000</v>
      </c>
      <c r="U234" s="38">
        <f>T234/M234</f>
        <v>47729.729729729726</v>
      </c>
      <c r="V234" s="40">
        <f>(U234-L234)/L234</f>
        <v>9.103364290624992E-3</v>
      </c>
    </row>
    <row r="235" spans="1:22" ht="12" customHeight="1" x14ac:dyDescent="0.25">
      <c r="A235" s="30" t="s">
        <v>572</v>
      </c>
      <c r="B235" s="31" t="s">
        <v>84</v>
      </c>
      <c r="C235" s="37" t="s">
        <v>573</v>
      </c>
      <c r="D235" s="33">
        <v>52</v>
      </c>
      <c r="E235" s="34">
        <v>2372331</v>
      </c>
      <c r="F235" s="34">
        <f>E235/D235</f>
        <v>45621.75</v>
      </c>
      <c r="G235" s="34">
        <v>141639</v>
      </c>
      <c r="H235" s="34">
        <f>G235/D235</f>
        <v>2723.8269230769229</v>
      </c>
      <c r="I235" s="34">
        <v>141897</v>
      </c>
      <c r="J235" s="34">
        <f>I235/D235</f>
        <v>2728.7884615384614</v>
      </c>
      <c r="K235" s="34">
        <f>E235+G235+I235</f>
        <v>2655867</v>
      </c>
      <c r="L235" s="38">
        <f>K235/D235</f>
        <v>51074.365384615383</v>
      </c>
      <c r="M235" s="33">
        <v>53</v>
      </c>
      <c r="N235" s="34">
        <v>2407041</v>
      </c>
      <c r="O235" s="34">
        <f>N235/M235</f>
        <v>45415.867924528298</v>
      </c>
      <c r="P235" s="34">
        <v>89868</v>
      </c>
      <c r="Q235" s="34">
        <f>P235/M235</f>
        <v>1695.6226415094341</v>
      </c>
      <c r="R235" s="34">
        <v>194388</v>
      </c>
      <c r="S235" s="34">
        <f>R235/M235</f>
        <v>3667.6981132075471</v>
      </c>
      <c r="T235" s="34">
        <f>N235+P235+R235</f>
        <v>2691297</v>
      </c>
      <c r="U235" s="38">
        <f>T235/M235</f>
        <v>50779.188679245286</v>
      </c>
      <c r="V235" s="40">
        <f>(U235-L235)/L235</f>
        <v>-5.779351405490199E-3</v>
      </c>
    </row>
    <row r="236" spans="1:22" ht="12" customHeight="1" x14ac:dyDescent="0.25">
      <c r="A236" s="30" t="s">
        <v>574</v>
      </c>
      <c r="B236" s="31" t="s">
        <v>356</v>
      </c>
      <c r="C236" s="37" t="s">
        <v>575</v>
      </c>
      <c r="D236" s="33">
        <v>266</v>
      </c>
      <c r="E236" s="34">
        <v>12574113</v>
      </c>
      <c r="F236" s="34">
        <f>E236/D236</f>
        <v>47271.101503759397</v>
      </c>
      <c r="G236" s="34">
        <v>702209</v>
      </c>
      <c r="H236" s="34">
        <f>G236/D236</f>
        <v>2639.8834586466164</v>
      </c>
      <c r="I236" s="34">
        <v>987916</v>
      </c>
      <c r="J236" s="34">
        <f>I236/D236</f>
        <v>3713.9699248120301</v>
      </c>
      <c r="K236" s="34">
        <f>E236+G236+I236</f>
        <v>14264238</v>
      </c>
      <c r="L236" s="38">
        <f>K236/D236</f>
        <v>53624.954887218046</v>
      </c>
      <c r="M236" s="33">
        <v>265</v>
      </c>
      <c r="N236" s="34">
        <v>12859044</v>
      </c>
      <c r="O236" s="34">
        <f>N236/M236</f>
        <v>48524.694339622642</v>
      </c>
      <c r="P236" s="34">
        <v>711796</v>
      </c>
      <c r="Q236" s="34">
        <f>P236/M236</f>
        <v>2686.0226415094339</v>
      </c>
      <c r="R236" s="34">
        <v>1037962</v>
      </c>
      <c r="S236" s="34">
        <f>R236/M236</f>
        <v>3916.8377358490566</v>
      </c>
      <c r="T236" s="34">
        <f>N236+P236+R236</f>
        <v>14608802</v>
      </c>
      <c r="U236" s="38">
        <f>T236/M236</f>
        <v>55127.554716981133</v>
      </c>
      <c r="V236" s="40">
        <f>(U236-L236)/L236</f>
        <v>2.8020533218597522E-2</v>
      </c>
    </row>
    <row r="237" spans="1:22" ht="12" customHeight="1" x14ac:dyDescent="0.25">
      <c r="A237" s="30" t="s">
        <v>576</v>
      </c>
      <c r="B237" s="31" t="s">
        <v>577</v>
      </c>
      <c r="C237" s="37" t="s">
        <v>578</v>
      </c>
      <c r="D237" s="33">
        <v>37</v>
      </c>
      <c r="E237" s="34">
        <v>1555387</v>
      </c>
      <c r="F237" s="34">
        <f>E237/D237</f>
        <v>42037.486486486487</v>
      </c>
      <c r="G237" s="34">
        <v>103500</v>
      </c>
      <c r="H237" s="34">
        <f>G237/D237</f>
        <v>2797.2972972972975</v>
      </c>
      <c r="I237" s="34">
        <v>156075</v>
      </c>
      <c r="J237" s="34">
        <f>I237/D237</f>
        <v>4218.2432432432433</v>
      </c>
      <c r="K237" s="34">
        <f>E237+G237+I237</f>
        <v>1814962</v>
      </c>
      <c r="L237" s="38">
        <f>K237/D237</f>
        <v>49053.027027027027</v>
      </c>
      <c r="M237" s="33">
        <v>37</v>
      </c>
      <c r="N237" s="34">
        <v>1583543</v>
      </c>
      <c r="O237" s="34">
        <f>N237/M237</f>
        <v>42798.45945945946</v>
      </c>
      <c r="P237" s="34">
        <v>105640</v>
      </c>
      <c r="Q237" s="34">
        <f>P237/M237</f>
        <v>2855.135135135135</v>
      </c>
      <c r="R237" s="34">
        <v>179335</v>
      </c>
      <c r="S237" s="34">
        <f>R237/M237</f>
        <v>4846.8918918918916</v>
      </c>
      <c r="T237" s="34">
        <f>N237+P237+R237</f>
        <v>1868518</v>
      </c>
      <c r="U237" s="38">
        <f>T237/M237</f>
        <v>50500.486486486487</v>
      </c>
      <c r="V237" s="40">
        <f>(U237-L237)/L237</f>
        <v>2.9508055816044647E-2</v>
      </c>
    </row>
    <row r="238" spans="1:22" ht="12" customHeight="1" x14ac:dyDescent="0.25">
      <c r="A238" s="30" t="s">
        <v>579</v>
      </c>
      <c r="B238" s="31" t="s">
        <v>84</v>
      </c>
      <c r="C238" s="37" t="s">
        <v>84</v>
      </c>
      <c r="D238" s="33">
        <v>469</v>
      </c>
      <c r="E238" s="34">
        <v>22357362</v>
      </c>
      <c r="F238" s="34">
        <f>E238/D238</f>
        <v>47670.281449893388</v>
      </c>
      <c r="G238" s="34">
        <v>696095</v>
      </c>
      <c r="H238" s="34">
        <f>G238/D238</f>
        <v>1484.2110874200425</v>
      </c>
      <c r="I238" s="34">
        <v>941880</v>
      </c>
      <c r="J238" s="34">
        <f>I238/D238</f>
        <v>2008.2729211087419</v>
      </c>
      <c r="K238" s="34">
        <f>E238+G238+I238</f>
        <v>23995337</v>
      </c>
      <c r="L238" s="38">
        <f>K238/D238</f>
        <v>51162.765458422175</v>
      </c>
      <c r="M238" s="33">
        <v>469</v>
      </c>
      <c r="N238" s="34">
        <v>22548862</v>
      </c>
      <c r="O238" s="34">
        <f>N238/M238</f>
        <v>48078.59701492537</v>
      </c>
      <c r="P238" s="34">
        <v>696095</v>
      </c>
      <c r="Q238" s="34">
        <f>P238/M238</f>
        <v>1484.2110874200425</v>
      </c>
      <c r="R238" s="34">
        <v>941880</v>
      </c>
      <c r="S238" s="34">
        <f>R238/M238</f>
        <v>2008.2729211087419</v>
      </c>
      <c r="T238" s="34">
        <f>N238+P238+R238</f>
        <v>24186837</v>
      </c>
      <c r="U238" s="38">
        <f>T238/M238</f>
        <v>51571.081023454157</v>
      </c>
      <c r="V238" s="40">
        <f>(U238-L238)/L238</f>
        <v>7.9807172535230359E-3</v>
      </c>
    </row>
    <row r="239" spans="1:22" ht="12" customHeight="1" x14ac:dyDescent="0.25">
      <c r="A239" s="30" t="s">
        <v>580</v>
      </c>
      <c r="B239" s="31" t="s">
        <v>524</v>
      </c>
      <c r="C239" s="37" t="s">
        <v>581</v>
      </c>
      <c r="D239" s="33">
        <v>28.7</v>
      </c>
      <c r="E239" s="34">
        <v>1060649</v>
      </c>
      <c r="F239" s="34">
        <f>E239/D239</f>
        <v>36956.411149825784</v>
      </c>
      <c r="G239" s="34">
        <v>63194</v>
      </c>
      <c r="H239" s="34">
        <f>G239/D239</f>
        <v>2201.8815331010455</v>
      </c>
      <c r="I239" s="34">
        <v>147611</v>
      </c>
      <c r="J239" s="34">
        <f>I239/D239</f>
        <v>5143.2404181184675</v>
      </c>
      <c r="K239" s="34">
        <f>E239+G239+I239</f>
        <v>1271454</v>
      </c>
      <c r="L239" s="38">
        <f>K239/D239</f>
        <v>44301.533101045294</v>
      </c>
      <c r="M239" s="33">
        <v>28.7</v>
      </c>
      <c r="N239" s="34">
        <v>1070458</v>
      </c>
      <c r="O239" s="34">
        <f>N239/M239</f>
        <v>37298.188153310104</v>
      </c>
      <c r="P239" s="34">
        <v>61532</v>
      </c>
      <c r="Q239" s="34">
        <f>P239/M239</f>
        <v>2143.97212543554</v>
      </c>
      <c r="R239" s="34">
        <v>171470</v>
      </c>
      <c r="S239" s="34">
        <f>R239/M239</f>
        <v>5974.5644599303141</v>
      </c>
      <c r="T239" s="34">
        <f>N239+P239+R239</f>
        <v>1303460</v>
      </c>
      <c r="U239" s="38">
        <f>T239/M239</f>
        <v>45416.724738675963</v>
      </c>
      <c r="V239" s="40">
        <f>(U239-L239)/L239</f>
        <v>2.5172754971867013E-2</v>
      </c>
    </row>
    <row r="240" spans="1:22" ht="12" customHeight="1" x14ac:dyDescent="0.25">
      <c r="A240" s="30" t="s">
        <v>582</v>
      </c>
      <c r="B240" s="31" t="s">
        <v>524</v>
      </c>
      <c r="C240" s="37" t="s">
        <v>583</v>
      </c>
      <c r="D240" s="33">
        <v>27</v>
      </c>
      <c r="E240" s="34">
        <v>1063750</v>
      </c>
      <c r="F240" s="34">
        <f>E240/D240</f>
        <v>39398.148148148146</v>
      </c>
      <c r="G240" s="34">
        <v>78500</v>
      </c>
      <c r="H240" s="34">
        <f>G240/D240</f>
        <v>2907.4074074074074</v>
      </c>
      <c r="I240" s="34">
        <v>121500</v>
      </c>
      <c r="J240" s="34">
        <f>I240/D240</f>
        <v>4500</v>
      </c>
      <c r="K240" s="34">
        <f>E240+G240+I240</f>
        <v>1263750</v>
      </c>
      <c r="L240" s="38">
        <f>K240/D240</f>
        <v>46805.555555555555</v>
      </c>
      <c r="M240" s="33">
        <v>27</v>
      </c>
      <c r="N240" s="34">
        <v>1076305</v>
      </c>
      <c r="O240" s="34">
        <f>N240/M240</f>
        <v>39863.148148148146</v>
      </c>
      <c r="P240" s="34">
        <v>81000</v>
      </c>
      <c r="Q240" s="34">
        <f>P240/M240</f>
        <v>3000</v>
      </c>
      <c r="R240" s="34">
        <v>129600</v>
      </c>
      <c r="S240" s="34">
        <f>R240/M240</f>
        <v>4800</v>
      </c>
      <c r="T240" s="34">
        <f>N240+P240+R240</f>
        <v>1286905</v>
      </c>
      <c r="U240" s="38">
        <f>T240/M240</f>
        <v>47663.148148148146</v>
      </c>
      <c r="V240" s="40">
        <f>(U240-L240)/L240</f>
        <v>1.8322453016815007E-2</v>
      </c>
    </row>
    <row r="241" spans="1:22" ht="12" customHeight="1" x14ac:dyDescent="0.25">
      <c r="A241" s="30" t="s">
        <v>584</v>
      </c>
      <c r="B241" s="31" t="s">
        <v>398</v>
      </c>
      <c r="C241" s="37" t="s">
        <v>585</v>
      </c>
      <c r="D241" s="33">
        <v>652.1</v>
      </c>
      <c r="E241" s="34">
        <v>29235452</v>
      </c>
      <c r="F241" s="34">
        <f>E241/D241</f>
        <v>44832.774114399632</v>
      </c>
      <c r="G241" s="34">
        <v>1999186</v>
      </c>
      <c r="H241" s="34">
        <f>G241/D241</f>
        <v>3065.7659868118385</v>
      </c>
      <c r="I241" s="34">
        <v>4982367</v>
      </c>
      <c r="J241" s="34">
        <f>I241/D241</f>
        <v>7640.4953228032509</v>
      </c>
      <c r="K241" s="34">
        <f>E241+G241+I241</f>
        <v>36217005</v>
      </c>
      <c r="L241" s="38">
        <f>K241/D241</f>
        <v>55539.035424014721</v>
      </c>
      <c r="M241" s="33">
        <v>655</v>
      </c>
      <c r="N241" s="34">
        <v>29662108</v>
      </c>
      <c r="O241" s="34">
        <f>N241/M241</f>
        <v>45285.661068702291</v>
      </c>
      <c r="P241" s="34">
        <v>2062504</v>
      </c>
      <c r="Q241" s="34">
        <f>P241/M241</f>
        <v>3148.8610687022901</v>
      </c>
      <c r="R241" s="34">
        <v>5086412</v>
      </c>
      <c r="S241" s="34">
        <f>R241/M241</f>
        <v>7765.5145038167939</v>
      </c>
      <c r="T241" s="34">
        <f>N241+P241+R241</f>
        <v>36811024</v>
      </c>
      <c r="U241" s="38">
        <f>T241/M241</f>
        <v>56200.036641221377</v>
      </c>
      <c r="V241" s="40">
        <f>(U241-L241)/L241</f>
        <v>1.1901560986074375E-2</v>
      </c>
    </row>
    <row r="242" spans="1:22" ht="12" customHeight="1" x14ac:dyDescent="0.25">
      <c r="A242" s="30" t="s">
        <v>586</v>
      </c>
      <c r="B242" s="31" t="s">
        <v>84</v>
      </c>
      <c r="C242" s="37" t="s">
        <v>587</v>
      </c>
      <c r="D242" s="33">
        <v>111</v>
      </c>
      <c r="E242" s="34">
        <v>4811800</v>
      </c>
      <c r="F242" s="34">
        <f>E242/D242</f>
        <v>43349.549549549549</v>
      </c>
      <c r="G242" s="34">
        <v>365305</v>
      </c>
      <c r="H242" s="34">
        <f>G242/D242</f>
        <v>3291.036036036036</v>
      </c>
      <c r="I242" s="34">
        <v>410248</v>
      </c>
      <c r="J242" s="34">
        <f>I242/D242</f>
        <v>3695.9279279279281</v>
      </c>
      <c r="K242" s="34">
        <f>E242+G242+I242</f>
        <v>5587353</v>
      </c>
      <c r="L242" s="38">
        <f>K242/D242</f>
        <v>50336.513513513513</v>
      </c>
      <c r="M242" s="33">
        <v>116</v>
      </c>
      <c r="N242" s="34">
        <v>4981568</v>
      </c>
      <c r="O242" s="34">
        <f>N242/M242</f>
        <v>42944.551724137928</v>
      </c>
      <c r="P242" s="34">
        <v>363199</v>
      </c>
      <c r="Q242" s="34">
        <f>P242/M242</f>
        <v>3131.0258620689656</v>
      </c>
      <c r="R242" s="34">
        <v>426240</v>
      </c>
      <c r="S242" s="34">
        <f>R242/M242</f>
        <v>3674.4827586206898</v>
      </c>
      <c r="T242" s="34">
        <f>N242+P242+R242</f>
        <v>5771007</v>
      </c>
      <c r="U242" s="38">
        <f>T242/M242</f>
        <v>49750.060344827587</v>
      </c>
      <c r="V242" s="40">
        <f>(U242-L242)/L242</f>
        <v>-1.1650651341366444E-2</v>
      </c>
    </row>
    <row r="243" spans="1:22" ht="12" customHeight="1" x14ac:dyDescent="0.25">
      <c r="A243" s="30" t="s">
        <v>588</v>
      </c>
      <c r="B243" s="31" t="s">
        <v>442</v>
      </c>
      <c r="C243" s="37" t="s">
        <v>589</v>
      </c>
      <c r="D243" s="33">
        <v>20</v>
      </c>
      <c r="E243" s="34">
        <v>831800</v>
      </c>
      <c r="F243" s="34">
        <f>E243/D243</f>
        <v>41590</v>
      </c>
      <c r="G243" s="34">
        <v>93687</v>
      </c>
      <c r="H243" s="34">
        <f>G243/D243</f>
        <v>4684.3500000000004</v>
      </c>
      <c r="I243" s="34">
        <v>136400</v>
      </c>
      <c r="J243" s="34">
        <f>I243/D243</f>
        <v>6820</v>
      </c>
      <c r="K243" s="34">
        <f>E243+G243+I243</f>
        <v>1061887</v>
      </c>
      <c r="L243" s="38">
        <f>K243/D243</f>
        <v>53094.35</v>
      </c>
      <c r="M243" s="33">
        <v>22</v>
      </c>
      <c r="N243" s="34">
        <v>874775</v>
      </c>
      <c r="O243" s="34">
        <f>N243/M243</f>
        <v>39762.5</v>
      </c>
      <c r="P243" s="34">
        <v>105487</v>
      </c>
      <c r="Q243" s="34">
        <f>P243/M243</f>
        <v>4794.863636363636</v>
      </c>
      <c r="R243" s="34">
        <v>150040</v>
      </c>
      <c r="S243" s="34">
        <f>R243/M243</f>
        <v>6820</v>
      </c>
      <c r="T243" s="34">
        <f>N243+P243+R243</f>
        <v>1130302</v>
      </c>
      <c r="U243" s="38">
        <f>T243/M243</f>
        <v>51377.36363636364</v>
      </c>
      <c r="V243" s="40">
        <f>(U243-L243)/L243</f>
        <v>-3.2338400670435911E-2</v>
      </c>
    </row>
    <row r="244" spans="1:22" ht="12" customHeight="1" x14ac:dyDescent="0.25">
      <c r="A244" s="30" t="s">
        <v>590</v>
      </c>
      <c r="B244" s="31" t="s">
        <v>414</v>
      </c>
      <c r="C244" s="37" t="s">
        <v>591</v>
      </c>
      <c r="D244" s="33">
        <v>60.6</v>
      </c>
      <c r="E244" s="34">
        <v>2559610</v>
      </c>
      <c r="F244" s="34">
        <f>E244/D244</f>
        <v>42237.78877887789</v>
      </c>
      <c r="G244" s="34">
        <v>130160</v>
      </c>
      <c r="H244" s="34">
        <f>G244/D244</f>
        <v>2147.8547854785479</v>
      </c>
      <c r="I244" s="34">
        <v>238815</v>
      </c>
      <c r="J244" s="34">
        <f>I244/D244</f>
        <v>3940.8415841584156</v>
      </c>
      <c r="K244" s="34">
        <f>E244+G244+I244</f>
        <v>2928585</v>
      </c>
      <c r="L244" s="38">
        <f>K244/D244</f>
        <v>48326.485148514854</v>
      </c>
      <c r="M244" s="33">
        <v>61.6</v>
      </c>
      <c r="N244" s="34">
        <v>2596887</v>
      </c>
      <c r="O244" s="34">
        <f>N244/M244</f>
        <v>42157.256493506495</v>
      </c>
      <c r="P244" s="34">
        <v>138108</v>
      </c>
      <c r="Q244" s="34">
        <f>P244/M244</f>
        <v>2242.0129870129867</v>
      </c>
      <c r="R244" s="34">
        <v>299925</v>
      </c>
      <c r="S244" s="34">
        <f>R244/M244</f>
        <v>4868.9123376623374</v>
      </c>
      <c r="T244" s="34">
        <f>N244+P244+R244</f>
        <v>3034920</v>
      </c>
      <c r="U244" s="38">
        <f>T244/M244</f>
        <v>49268.181818181816</v>
      </c>
      <c r="V244" s="40">
        <f>(U244-L244)/L244</f>
        <v>1.9486140297043767E-2</v>
      </c>
    </row>
    <row r="245" spans="1:22" ht="12" customHeight="1" x14ac:dyDescent="0.25">
      <c r="A245" s="30" t="s">
        <v>592</v>
      </c>
      <c r="B245" s="31" t="s">
        <v>455</v>
      </c>
      <c r="C245" s="37" t="s">
        <v>593</v>
      </c>
      <c r="D245" s="33">
        <v>59</v>
      </c>
      <c r="E245" s="34">
        <v>2664413</v>
      </c>
      <c r="F245" s="34">
        <f>E245/D245</f>
        <v>45159.542372881355</v>
      </c>
      <c r="G245" s="34">
        <v>183535</v>
      </c>
      <c r="H245" s="34">
        <f>G245/D245</f>
        <v>3110.7627118644068</v>
      </c>
      <c r="I245" s="34">
        <v>339720</v>
      </c>
      <c r="J245" s="34">
        <f>I245/D245</f>
        <v>5757.9661016949149</v>
      </c>
      <c r="K245" s="34">
        <f>E245+G245+I245</f>
        <v>3187668</v>
      </c>
      <c r="L245" s="38">
        <f>K245/D245</f>
        <v>54028.271186440681</v>
      </c>
      <c r="M245" s="33">
        <v>59</v>
      </c>
      <c r="N245" s="34">
        <v>2664469</v>
      </c>
      <c r="O245" s="34">
        <f>N245/M245</f>
        <v>45160.491525423728</v>
      </c>
      <c r="P245" s="34">
        <v>185234</v>
      </c>
      <c r="Q245" s="34">
        <f>P245/M245</f>
        <v>3139.5593220338983</v>
      </c>
      <c r="R245" s="34">
        <v>326520</v>
      </c>
      <c r="S245" s="34">
        <f>R245/M245</f>
        <v>5534.2372881355932</v>
      </c>
      <c r="T245" s="34">
        <f>N245+P245+R245</f>
        <v>3176223</v>
      </c>
      <c r="U245" s="38">
        <f>T245/M245</f>
        <v>53834.288135593219</v>
      </c>
      <c r="V245" s="40">
        <f>(U245-L245)/L245</f>
        <v>-3.5903990001469048E-3</v>
      </c>
    </row>
    <row r="246" spans="1:22" ht="12" customHeight="1" x14ac:dyDescent="0.25">
      <c r="A246" s="30" t="s">
        <v>594</v>
      </c>
      <c r="B246" s="31" t="s">
        <v>595</v>
      </c>
      <c r="C246" s="37" t="s">
        <v>596</v>
      </c>
      <c r="D246" s="33">
        <v>29.6</v>
      </c>
      <c r="E246" s="34">
        <v>1212690</v>
      </c>
      <c r="F246" s="34">
        <f>E246/D246</f>
        <v>40969.256756756753</v>
      </c>
      <c r="G246" s="34">
        <v>114352</v>
      </c>
      <c r="H246" s="34">
        <f>G246/D246</f>
        <v>3863.2432432432429</v>
      </c>
      <c r="I246" s="34">
        <v>73185</v>
      </c>
      <c r="J246" s="34">
        <f>I246/D246</f>
        <v>2472.4662162162163</v>
      </c>
      <c r="K246" s="34">
        <f>E246+G246+I246</f>
        <v>1400227</v>
      </c>
      <c r="L246" s="38">
        <f>K246/D246</f>
        <v>47304.966216216213</v>
      </c>
      <c r="M246" s="33">
        <v>30.6</v>
      </c>
      <c r="N246" s="34">
        <v>1236361</v>
      </c>
      <c r="O246" s="34">
        <f>N246/M246</f>
        <v>40403.954248366012</v>
      </c>
      <c r="P246" s="34">
        <v>109138</v>
      </c>
      <c r="Q246" s="34">
        <f>P246/M246</f>
        <v>3566.6013071895422</v>
      </c>
      <c r="R246" s="34">
        <v>82759</v>
      </c>
      <c r="S246" s="34">
        <f>R246/M246</f>
        <v>2704.5424836601305</v>
      </c>
      <c r="T246" s="34">
        <f>N246+P246+R246</f>
        <v>1428258</v>
      </c>
      <c r="U246" s="38">
        <f>T246/M246</f>
        <v>46675.098039215685</v>
      </c>
      <c r="V246" s="40">
        <f>(U246-L246)/L246</f>
        <v>-1.3315053944264483E-2</v>
      </c>
    </row>
    <row r="247" spans="1:22" ht="12" customHeight="1" x14ac:dyDescent="0.25">
      <c r="A247" s="30" t="s">
        <v>597</v>
      </c>
      <c r="B247" s="31" t="s">
        <v>595</v>
      </c>
      <c r="C247" s="37" t="s">
        <v>598</v>
      </c>
      <c r="D247" s="33">
        <v>30</v>
      </c>
      <c r="E247" s="34">
        <v>1249667</v>
      </c>
      <c r="F247" s="34">
        <f>E247/D247</f>
        <v>41655.566666666666</v>
      </c>
      <c r="G247" s="34">
        <v>92741</v>
      </c>
      <c r="H247" s="34">
        <f>G247/D247</f>
        <v>3091.3666666666668</v>
      </c>
      <c r="I247" s="34">
        <v>103500</v>
      </c>
      <c r="J247" s="34">
        <f>I247/D247</f>
        <v>3450</v>
      </c>
      <c r="K247" s="34">
        <f>E247+G247+I247</f>
        <v>1445908</v>
      </c>
      <c r="L247" s="38">
        <f>K247/D247</f>
        <v>48196.933333333334</v>
      </c>
      <c r="M247" s="33">
        <v>32</v>
      </c>
      <c r="N247" s="34">
        <v>1354505</v>
      </c>
      <c r="O247" s="34">
        <f>N247/M247</f>
        <v>42328.28125</v>
      </c>
      <c r="P247" s="34">
        <v>79512</v>
      </c>
      <c r="Q247" s="34">
        <f>P247/M247</f>
        <v>2484.75</v>
      </c>
      <c r="R247" s="34">
        <v>85500</v>
      </c>
      <c r="S247" s="34">
        <f>R247/M247</f>
        <v>2671.875</v>
      </c>
      <c r="T247" s="34">
        <f>N247+P247+R247</f>
        <v>1519517</v>
      </c>
      <c r="U247" s="38">
        <f>T247/M247</f>
        <v>47484.90625</v>
      </c>
      <c r="V247" s="40">
        <f>(U247-L247)/L247</f>
        <v>-1.4773286059693998E-2</v>
      </c>
    </row>
    <row r="248" spans="1:22" ht="12" customHeight="1" x14ac:dyDescent="0.25">
      <c r="A248" s="30" t="s">
        <v>599</v>
      </c>
      <c r="B248" s="31" t="s">
        <v>84</v>
      </c>
      <c r="C248" s="37" t="s">
        <v>600</v>
      </c>
      <c r="D248" s="33">
        <v>122.5</v>
      </c>
      <c r="E248" s="34">
        <v>5593806</v>
      </c>
      <c r="F248" s="34">
        <f>E248/D248</f>
        <v>45663.722448979592</v>
      </c>
      <c r="G248" s="34">
        <v>315349</v>
      </c>
      <c r="H248" s="34">
        <f>G248/D248</f>
        <v>2574.2775510204083</v>
      </c>
      <c r="I248" s="34">
        <v>389679</v>
      </c>
      <c r="J248" s="34">
        <f>I248/D248</f>
        <v>3181.0530612244897</v>
      </c>
      <c r="K248" s="34">
        <f>E248+G248+I248</f>
        <v>6298834</v>
      </c>
      <c r="L248" s="38">
        <f>K248/D248</f>
        <v>51419.053061224491</v>
      </c>
      <c r="M248" s="33">
        <v>124.5</v>
      </c>
      <c r="N248" s="34">
        <v>5767727</v>
      </c>
      <c r="O248" s="34">
        <f>N248/M248</f>
        <v>46327.124497991965</v>
      </c>
      <c r="P248" s="34">
        <v>316647</v>
      </c>
      <c r="Q248" s="34">
        <f>P248/M248</f>
        <v>2543.3493975903616</v>
      </c>
      <c r="R248" s="34">
        <v>383450</v>
      </c>
      <c r="S248" s="34">
        <f>R248/M248</f>
        <v>3079.9196787148594</v>
      </c>
      <c r="T248" s="34">
        <f>N248+P248+R248</f>
        <v>6467824</v>
      </c>
      <c r="U248" s="38">
        <f>T248/M248</f>
        <v>51950.393574297188</v>
      </c>
      <c r="V248" s="40">
        <f>(U248-L248)/L248</f>
        <v>1.0333533611364481E-2</v>
      </c>
    </row>
    <row r="249" spans="1:22" ht="12" customHeight="1" x14ac:dyDescent="0.25">
      <c r="A249" s="30" t="s">
        <v>601</v>
      </c>
      <c r="B249" s="31" t="s">
        <v>595</v>
      </c>
      <c r="C249" s="37" t="s">
        <v>602</v>
      </c>
      <c r="D249" s="33">
        <v>212.5</v>
      </c>
      <c r="E249" s="34">
        <v>9239747</v>
      </c>
      <c r="F249" s="34">
        <f>E249/D249</f>
        <v>43481.162352941174</v>
      </c>
      <c r="G249" s="34">
        <v>511175</v>
      </c>
      <c r="H249" s="34">
        <f>G249/D249</f>
        <v>2405.5294117647059</v>
      </c>
      <c r="I249" s="34">
        <v>813234</v>
      </c>
      <c r="J249" s="34">
        <f>I249/D249</f>
        <v>3826.9835294117647</v>
      </c>
      <c r="K249" s="34">
        <f>E249+G249+I249</f>
        <v>10564156</v>
      </c>
      <c r="L249" s="38">
        <f>K249/D249</f>
        <v>49713.675294117646</v>
      </c>
      <c r="M249" s="33">
        <v>217</v>
      </c>
      <c r="N249" s="34">
        <v>9771299</v>
      </c>
      <c r="O249" s="34">
        <f>N249/M249</f>
        <v>45029.027649769589</v>
      </c>
      <c r="P249" s="34">
        <v>339696</v>
      </c>
      <c r="Q249" s="34">
        <f>P249/M249</f>
        <v>1565.4193548387098</v>
      </c>
      <c r="R249" s="34">
        <v>895752</v>
      </c>
      <c r="S249" s="34">
        <f>R249/M249</f>
        <v>4127.8894009216592</v>
      </c>
      <c r="T249" s="34">
        <f>N249+P249+R249</f>
        <v>11006747</v>
      </c>
      <c r="U249" s="38">
        <f>T249/M249</f>
        <v>50722.336405529953</v>
      </c>
      <c r="V249" s="40">
        <f>(U249-L249)/L249</f>
        <v>2.0289409411893902E-2</v>
      </c>
    </row>
    <row r="250" spans="1:22" ht="12" customHeight="1" x14ac:dyDescent="0.25">
      <c r="A250" s="30" t="s">
        <v>603</v>
      </c>
      <c r="B250" s="31" t="s">
        <v>604</v>
      </c>
      <c r="C250" s="37" t="s">
        <v>605</v>
      </c>
      <c r="D250" s="33">
        <v>72</v>
      </c>
      <c r="E250" s="34">
        <v>3341354</v>
      </c>
      <c r="F250" s="34">
        <f>E250/D250</f>
        <v>46407.694444444445</v>
      </c>
      <c r="G250" s="34">
        <v>167905</v>
      </c>
      <c r="H250" s="34">
        <f>G250/D250</f>
        <v>2332.0138888888887</v>
      </c>
      <c r="I250" s="34">
        <v>436116</v>
      </c>
      <c r="J250" s="34">
        <f>I250/D250</f>
        <v>6057.166666666667</v>
      </c>
      <c r="K250" s="34">
        <f>E250+G250+I250</f>
        <v>3945375</v>
      </c>
      <c r="L250" s="38">
        <f>K250/D250</f>
        <v>54796.875</v>
      </c>
      <c r="M250" s="33">
        <v>75</v>
      </c>
      <c r="N250" s="34">
        <v>3321001</v>
      </c>
      <c r="O250" s="34">
        <f>N250/M250</f>
        <v>44280.013333333336</v>
      </c>
      <c r="P250" s="34">
        <v>161073</v>
      </c>
      <c r="Q250" s="34">
        <f>P250/M250</f>
        <v>2147.64</v>
      </c>
      <c r="R250" s="34">
        <v>435375</v>
      </c>
      <c r="S250" s="34">
        <f>R250/M250</f>
        <v>5805</v>
      </c>
      <c r="T250" s="34">
        <f>N250+P250+R250</f>
        <v>3917449</v>
      </c>
      <c r="U250" s="38">
        <f>T250/M250</f>
        <v>52232.653333333335</v>
      </c>
      <c r="V250" s="40">
        <f>(U250-L250)/L250</f>
        <v>-4.6795034692519687E-2</v>
      </c>
    </row>
    <row r="251" spans="1:22" ht="12" customHeight="1" x14ac:dyDescent="0.25">
      <c r="A251" s="30" t="s">
        <v>606</v>
      </c>
      <c r="B251" s="31" t="s">
        <v>196</v>
      </c>
      <c r="C251" s="37" t="s">
        <v>607</v>
      </c>
      <c r="D251" s="33">
        <v>39.4</v>
      </c>
      <c r="E251" s="34">
        <v>1664589</v>
      </c>
      <c r="F251" s="34">
        <f>E251/D251</f>
        <v>42248.451776649745</v>
      </c>
      <c r="G251" s="34">
        <v>114228</v>
      </c>
      <c r="H251" s="34">
        <f>G251/D251</f>
        <v>2899.1878172588836</v>
      </c>
      <c r="I251" s="34">
        <v>220743</v>
      </c>
      <c r="J251" s="34">
        <f>I251/D251</f>
        <v>5602.6142131979695</v>
      </c>
      <c r="K251" s="34">
        <f>E251+G251+I251</f>
        <v>1999560</v>
      </c>
      <c r="L251" s="38">
        <f>K251/D251</f>
        <v>50750.253807106601</v>
      </c>
      <c r="M251" s="33">
        <v>39.6</v>
      </c>
      <c r="N251" s="34">
        <v>1677855</v>
      </c>
      <c r="O251" s="34">
        <f>N251/M251</f>
        <v>42370.075757575753</v>
      </c>
      <c r="P251" s="34">
        <v>107612</v>
      </c>
      <c r="Q251" s="34">
        <f>P251/M251</f>
        <v>2717.4747474747473</v>
      </c>
      <c r="R251" s="34">
        <v>234322</v>
      </c>
      <c r="S251" s="34">
        <f>R251/M251</f>
        <v>5917.2222222222217</v>
      </c>
      <c r="T251" s="34">
        <f>N251+P251+R251</f>
        <v>2019789</v>
      </c>
      <c r="U251" s="38">
        <f>T251/M251</f>
        <v>51004.772727272728</v>
      </c>
      <c r="V251" s="40">
        <f>(U251-L251)/L251</f>
        <v>5.015126055004801E-3</v>
      </c>
    </row>
    <row r="252" spans="1:22" ht="12" customHeight="1" x14ac:dyDescent="0.25">
      <c r="A252" s="30" t="s">
        <v>608</v>
      </c>
      <c r="B252" s="31" t="s">
        <v>609</v>
      </c>
      <c r="C252" s="37" t="s">
        <v>610</v>
      </c>
      <c r="D252" s="33">
        <v>11.5</v>
      </c>
      <c r="E252" s="34">
        <v>464580</v>
      </c>
      <c r="F252" s="34">
        <f>E252/D252</f>
        <v>40398.260869565216</v>
      </c>
      <c r="G252" s="34">
        <v>66050</v>
      </c>
      <c r="H252" s="34">
        <f>G252/D252</f>
        <v>5743.478260869565</v>
      </c>
      <c r="I252" s="34">
        <v>66128</v>
      </c>
      <c r="J252" s="34">
        <f>I252/D252</f>
        <v>5750.260869565217</v>
      </c>
      <c r="K252" s="34">
        <f>E252+G252+I252</f>
        <v>596758</v>
      </c>
      <c r="L252" s="38">
        <f>K252/D252</f>
        <v>51892</v>
      </c>
      <c r="M252" s="33">
        <v>10.5</v>
      </c>
      <c r="N252" s="34">
        <v>382892</v>
      </c>
      <c r="O252" s="34">
        <f>N252/M252</f>
        <v>36465.904761904763</v>
      </c>
      <c r="P252" s="34">
        <v>53300</v>
      </c>
      <c r="Q252" s="34">
        <f>P252/M252</f>
        <v>5076.1904761904761</v>
      </c>
      <c r="R252" s="34">
        <v>80125</v>
      </c>
      <c r="S252" s="34">
        <f>R252/M252</f>
        <v>7630.9523809523807</v>
      </c>
      <c r="T252" s="34">
        <f>N252+P252+R252</f>
        <v>516317</v>
      </c>
      <c r="U252" s="38">
        <f>T252/M252</f>
        <v>49173.047619047618</v>
      </c>
      <c r="V252" s="40">
        <f>(U252-L252)/L252</f>
        <v>-5.2396369015501071E-2</v>
      </c>
    </row>
    <row r="253" spans="1:22" ht="12" customHeight="1" x14ac:dyDescent="0.25">
      <c r="A253" s="30" t="s">
        <v>611</v>
      </c>
      <c r="B253" s="31" t="s">
        <v>84</v>
      </c>
      <c r="C253" s="37" t="s">
        <v>612</v>
      </c>
      <c r="D253" s="33">
        <v>130</v>
      </c>
      <c r="E253" s="34">
        <v>6382754</v>
      </c>
      <c r="F253" s="34">
        <f>E253/D253</f>
        <v>49098.107692307691</v>
      </c>
      <c r="G253" s="34">
        <v>0</v>
      </c>
      <c r="H253" s="34">
        <f>G253/D253</f>
        <v>0</v>
      </c>
      <c r="I253" s="34">
        <v>552518</v>
      </c>
      <c r="J253" s="34">
        <f>I253/D253</f>
        <v>4250.1384615384613</v>
      </c>
      <c r="K253" s="34">
        <f>E253+G253+I253</f>
        <v>6935272</v>
      </c>
      <c r="L253" s="38">
        <f>K253/D253</f>
        <v>53348.24615384615</v>
      </c>
      <c r="M253" s="33">
        <v>134</v>
      </c>
      <c r="N253" s="34">
        <v>6550000</v>
      </c>
      <c r="O253" s="34">
        <f>N253/M253</f>
        <v>48880.59701492537</v>
      </c>
      <c r="P253" s="34">
        <v>297605</v>
      </c>
      <c r="Q253" s="34">
        <f>P253/M253</f>
        <v>2220.9328358208954</v>
      </c>
      <c r="R253" s="34">
        <v>595000</v>
      </c>
      <c r="S253" s="34">
        <f>R253/M253</f>
        <v>4440.2985074626868</v>
      </c>
      <c r="T253" s="34">
        <f>N253+P253+R253</f>
        <v>7442605</v>
      </c>
      <c r="U253" s="38">
        <f>T253/M253</f>
        <v>55541.828358208957</v>
      </c>
      <c r="V253" s="40">
        <f>(U253-L253)/L253</f>
        <v>4.1118169059146475E-2</v>
      </c>
    </row>
    <row r="254" spans="1:22" ht="12" customHeight="1" x14ac:dyDescent="0.25">
      <c r="A254" s="30" t="s">
        <v>613</v>
      </c>
      <c r="B254" s="31" t="s">
        <v>595</v>
      </c>
      <c r="C254" s="37" t="s">
        <v>614</v>
      </c>
      <c r="D254" s="33">
        <v>198</v>
      </c>
      <c r="E254" s="34">
        <v>8676282</v>
      </c>
      <c r="F254" s="34">
        <f>E254/D254</f>
        <v>43819.606060606064</v>
      </c>
      <c r="G254" s="34">
        <v>730957</v>
      </c>
      <c r="H254" s="34">
        <f>G254/D254</f>
        <v>3691.7020202020203</v>
      </c>
      <c r="I254" s="34">
        <v>508053</v>
      </c>
      <c r="J254" s="34">
        <f>I254/D254</f>
        <v>2565.9242424242425</v>
      </c>
      <c r="K254" s="34">
        <f>E254+G254+I254</f>
        <v>9915292</v>
      </c>
      <c r="L254" s="38">
        <f>K254/D254</f>
        <v>50077.232323232325</v>
      </c>
      <c r="M254" s="33">
        <v>194</v>
      </c>
      <c r="N254" s="34">
        <v>8484080</v>
      </c>
      <c r="O254" s="34">
        <f>N254/M254</f>
        <v>43732.371134020621</v>
      </c>
      <c r="P254" s="34">
        <v>819294</v>
      </c>
      <c r="Q254" s="34">
        <f>P254/M254</f>
        <v>4223.1649484536083</v>
      </c>
      <c r="R254" s="34">
        <v>513677</v>
      </c>
      <c r="S254" s="34">
        <f>R254/M254</f>
        <v>2647.819587628866</v>
      </c>
      <c r="T254" s="34">
        <f>N254+P254+R254</f>
        <v>9817051</v>
      </c>
      <c r="U254" s="38">
        <f>T254/M254</f>
        <v>50603.35567010309</v>
      </c>
      <c r="V254" s="40">
        <f>(U254-L254)/L254</f>
        <v>1.0506238513239095E-2</v>
      </c>
    </row>
    <row r="255" spans="1:22" ht="12" customHeight="1" x14ac:dyDescent="0.25">
      <c r="A255" s="30" t="s">
        <v>615</v>
      </c>
      <c r="B255" s="31" t="s">
        <v>595</v>
      </c>
      <c r="C255" s="37" t="s">
        <v>616</v>
      </c>
      <c r="D255" s="33">
        <v>18</v>
      </c>
      <c r="E255" s="34">
        <v>724436</v>
      </c>
      <c r="F255" s="34">
        <f>E255/D255</f>
        <v>40246.444444444445</v>
      </c>
      <c r="G255" s="34">
        <v>18900</v>
      </c>
      <c r="H255" s="34">
        <f>G255/D255</f>
        <v>1050</v>
      </c>
      <c r="I255" s="34">
        <v>0</v>
      </c>
      <c r="J255" s="34">
        <f>I255/D255</f>
        <v>0</v>
      </c>
      <c r="K255" s="34">
        <f>E255+G255+I255</f>
        <v>743336</v>
      </c>
      <c r="L255" s="38">
        <f>K255/D255</f>
        <v>41296.444444444445</v>
      </c>
      <c r="M255" s="33">
        <v>19</v>
      </c>
      <c r="N255" s="34">
        <v>757357</v>
      </c>
      <c r="O255" s="34">
        <f>N255/M255</f>
        <v>39860.894736842107</v>
      </c>
      <c r="P255" s="34">
        <v>23100</v>
      </c>
      <c r="Q255" s="34">
        <f>P255/M255</f>
        <v>1215.7894736842106</v>
      </c>
      <c r="R255" s="34">
        <v>0</v>
      </c>
      <c r="S255" s="34">
        <f>R255/M255</f>
        <v>0</v>
      </c>
      <c r="T255" s="34">
        <f>N255+P255+R255</f>
        <v>780457</v>
      </c>
      <c r="U255" s="38">
        <f>T255/M255</f>
        <v>41076.684210526313</v>
      </c>
      <c r="V255" s="40">
        <f>(U255-L255)/L255</f>
        <v>-5.3215291745945014E-3</v>
      </c>
    </row>
    <row r="256" spans="1:22" ht="12" customHeight="1" x14ac:dyDescent="0.25">
      <c r="A256" s="30" t="s">
        <v>617</v>
      </c>
      <c r="B256" s="31" t="s">
        <v>467</v>
      </c>
      <c r="C256" s="37" t="s">
        <v>618</v>
      </c>
      <c r="D256" s="33">
        <v>75</v>
      </c>
      <c r="E256" s="34">
        <v>3202407</v>
      </c>
      <c r="F256" s="34">
        <f>E256/D256</f>
        <v>42698.76</v>
      </c>
      <c r="G256" s="34">
        <v>240685</v>
      </c>
      <c r="H256" s="34">
        <f>G256/D256</f>
        <v>3209.1333333333332</v>
      </c>
      <c r="I256" s="34">
        <v>311130</v>
      </c>
      <c r="J256" s="34">
        <f>I256/D256</f>
        <v>4148.3999999999996</v>
      </c>
      <c r="K256" s="34">
        <f>E256+G256+I256</f>
        <v>3754222</v>
      </c>
      <c r="L256" s="38">
        <f>K256/D256</f>
        <v>50056.293333333335</v>
      </c>
      <c r="M256" s="33">
        <v>75</v>
      </c>
      <c r="N256" s="34">
        <v>3294752</v>
      </c>
      <c r="O256" s="34">
        <f>N256/M256</f>
        <v>43930.026666666665</v>
      </c>
      <c r="P256" s="34">
        <v>284977</v>
      </c>
      <c r="Q256" s="34">
        <f>P256/M256</f>
        <v>3799.6933333333332</v>
      </c>
      <c r="R256" s="34">
        <v>330006</v>
      </c>
      <c r="S256" s="34">
        <f>R256/M256</f>
        <v>4400.08</v>
      </c>
      <c r="T256" s="34">
        <f>N256+P256+R256</f>
        <v>3909735</v>
      </c>
      <c r="U256" s="38">
        <f>T256/M256</f>
        <v>52129.8</v>
      </c>
      <c r="V256" s="40">
        <f>(U256-L256)/L256</f>
        <v>4.1423495999970195E-2</v>
      </c>
    </row>
    <row r="257" spans="1:22" ht="12" customHeight="1" x14ac:dyDescent="0.25">
      <c r="A257" s="30" t="s">
        <v>619</v>
      </c>
      <c r="B257" s="31" t="s">
        <v>529</v>
      </c>
      <c r="C257" s="37" t="s">
        <v>620</v>
      </c>
      <c r="D257" s="33">
        <v>11.6</v>
      </c>
      <c r="E257" s="34">
        <v>412082</v>
      </c>
      <c r="F257" s="34">
        <f>E257/D257</f>
        <v>35524.310344827587</v>
      </c>
      <c r="G257" s="34">
        <v>15299</v>
      </c>
      <c r="H257" s="34">
        <f>G257/D257</f>
        <v>1318.8793103448277</v>
      </c>
      <c r="I257" s="34">
        <v>57233</v>
      </c>
      <c r="J257" s="34">
        <f>I257/D257</f>
        <v>4933.8793103448279</v>
      </c>
      <c r="K257" s="34">
        <f>E257+G257+I257</f>
        <v>484614</v>
      </c>
      <c r="L257" s="38">
        <f>K257/D257</f>
        <v>41777.068965517239</v>
      </c>
      <c r="M257" s="33">
        <v>9.9</v>
      </c>
      <c r="N257" s="34">
        <v>350856</v>
      </c>
      <c r="O257" s="34">
        <f>N257/M257</f>
        <v>35440</v>
      </c>
      <c r="P257" s="34">
        <v>6720</v>
      </c>
      <c r="Q257" s="34">
        <f>P257/M257</f>
        <v>678.78787878787875</v>
      </c>
      <c r="R257" s="34">
        <v>46462</v>
      </c>
      <c r="S257" s="34">
        <f>R257/M257</f>
        <v>4693.1313131313127</v>
      </c>
      <c r="T257" s="34">
        <f>N257+P257+R257</f>
        <v>404038</v>
      </c>
      <c r="U257" s="38">
        <f>T257/M257</f>
        <v>40811.919191919187</v>
      </c>
      <c r="V257" s="40">
        <f>(U257-L257)/L257</f>
        <v>-2.3102381222452104E-2</v>
      </c>
    </row>
    <row r="258" spans="1:22" ht="12" customHeight="1" x14ac:dyDescent="0.25">
      <c r="A258" s="30" t="s">
        <v>621</v>
      </c>
      <c r="B258" s="31" t="s">
        <v>622</v>
      </c>
      <c r="C258" s="37" t="s">
        <v>623</v>
      </c>
      <c r="D258" s="33">
        <v>685</v>
      </c>
      <c r="E258" s="34">
        <v>29493148</v>
      </c>
      <c r="F258" s="34">
        <f>E258/D258</f>
        <v>43055.690510948902</v>
      </c>
      <c r="G258" s="34">
        <v>1053918</v>
      </c>
      <c r="H258" s="34">
        <f>G258/D258</f>
        <v>1538.5664233576642</v>
      </c>
      <c r="I258" s="34">
        <v>1743336</v>
      </c>
      <c r="J258" s="34">
        <f>I258/D258</f>
        <v>2545.0160583941606</v>
      </c>
      <c r="K258" s="34">
        <f>E258+G258+I258</f>
        <v>32290402</v>
      </c>
      <c r="L258" s="38">
        <f>K258/D258</f>
        <v>47139.272992700731</v>
      </c>
      <c r="M258" s="33">
        <v>699</v>
      </c>
      <c r="N258" s="34">
        <v>29899964</v>
      </c>
      <c r="O258" s="34">
        <f>N258/M258</f>
        <v>42775.341917024321</v>
      </c>
      <c r="P258" s="34">
        <v>1129978</v>
      </c>
      <c r="Q258" s="34">
        <f>P258/M258</f>
        <v>1616.5636623748212</v>
      </c>
      <c r="R258" s="34">
        <v>1831059</v>
      </c>
      <c r="S258" s="34">
        <f>R258/M258</f>
        <v>2619.5407725321888</v>
      </c>
      <c r="T258" s="34">
        <f>N258+P258+R258</f>
        <v>32861001</v>
      </c>
      <c r="U258" s="38">
        <f>T258/M258</f>
        <v>47011.446351931329</v>
      </c>
      <c r="V258" s="40">
        <f>(U258-L258)/L258</f>
        <v>-2.711680360220999E-3</v>
      </c>
    </row>
    <row r="259" spans="1:22" ht="12" customHeight="1" x14ac:dyDescent="0.25">
      <c r="A259" s="30" t="s">
        <v>624</v>
      </c>
      <c r="B259" s="31" t="s">
        <v>32</v>
      </c>
      <c r="C259" s="37" t="s">
        <v>625</v>
      </c>
      <c r="D259" s="33">
        <v>12.5</v>
      </c>
      <c r="E259" s="34">
        <v>531162</v>
      </c>
      <c r="F259" s="34">
        <f>E259/D259</f>
        <v>42492.959999999999</v>
      </c>
      <c r="G259" s="34">
        <v>31610</v>
      </c>
      <c r="H259" s="34">
        <f>G259/D259</f>
        <v>2528.8000000000002</v>
      </c>
      <c r="I259" s="34">
        <v>58821</v>
      </c>
      <c r="J259" s="34">
        <f>I259/D259</f>
        <v>4705.68</v>
      </c>
      <c r="K259" s="34">
        <f>E259+G259+I259</f>
        <v>621593</v>
      </c>
      <c r="L259" s="38">
        <f>K259/D259</f>
        <v>49727.44</v>
      </c>
      <c r="M259" s="33">
        <v>12.5</v>
      </c>
      <c r="N259" s="34">
        <v>536708</v>
      </c>
      <c r="O259" s="34">
        <f>N259/M259</f>
        <v>42936.639999999999</v>
      </c>
      <c r="P259" s="34">
        <v>33059</v>
      </c>
      <c r="Q259" s="34">
        <f>P259/M259</f>
        <v>2644.72</v>
      </c>
      <c r="R259" s="34">
        <v>65183</v>
      </c>
      <c r="S259" s="34">
        <f>R259/M259</f>
        <v>5214.6400000000003</v>
      </c>
      <c r="T259" s="34">
        <f>N259+P259+R259</f>
        <v>634950</v>
      </c>
      <c r="U259" s="38">
        <f>T259/M259</f>
        <v>50796</v>
      </c>
      <c r="V259" s="40">
        <f>(U259-L259)/L259</f>
        <v>2.1488337223874738E-2</v>
      </c>
    </row>
    <row r="260" spans="1:22" ht="12" customHeight="1" x14ac:dyDescent="0.25">
      <c r="A260" s="30" t="s">
        <v>626</v>
      </c>
      <c r="B260" s="31" t="s">
        <v>32</v>
      </c>
      <c r="C260" s="37" t="s">
        <v>627</v>
      </c>
      <c r="D260" s="33">
        <v>24.5</v>
      </c>
      <c r="E260" s="34">
        <v>1016697</v>
      </c>
      <c r="F260" s="34">
        <f>E260/D260</f>
        <v>41497.836734693876</v>
      </c>
      <c r="G260" s="34">
        <v>95394</v>
      </c>
      <c r="H260" s="34">
        <f>G260/D260</f>
        <v>3893.6326530612246</v>
      </c>
      <c r="I260" s="34">
        <v>64530</v>
      </c>
      <c r="J260" s="34">
        <f>I260/D260</f>
        <v>2633.8775510204082</v>
      </c>
      <c r="K260" s="34">
        <f>E260+G260+I260</f>
        <v>1176621</v>
      </c>
      <c r="L260" s="38">
        <f>K260/D260</f>
        <v>48025.34693877551</v>
      </c>
      <c r="M260" s="33">
        <v>24</v>
      </c>
      <c r="N260" s="34">
        <v>1039548</v>
      </c>
      <c r="O260" s="34">
        <f>N260/M260</f>
        <v>43314.5</v>
      </c>
      <c r="P260" s="34">
        <v>71335</v>
      </c>
      <c r="Q260" s="34">
        <f>P260/M260</f>
        <v>2972.2916666666665</v>
      </c>
      <c r="R260" s="34">
        <v>64602</v>
      </c>
      <c r="S260" s="34">
        <f>R260/M260</f>
        <v>2691.75</v>
      </c>
      <c r="T260" s="34">
        <f>N260+P260+R260</f>
        <v>1175485</v>
      </c>
      <c r="U260" s="38">
        <f>T260/M260</f>
        <v>48978.541666666664</v>
      </c>
      <c r="V260" s="40">
        <f>(U260-L260)/L260</f>
        <v>1.9847742674432352E-2</v>
      </c>
    </row>
    <row r="261" spans="1:22" ht="12" customHeight="1" x14ac:dyDescent="0.25">
      <c r="A261" s="30" t="s">
        <v>628</v>
      </c>
      <c r="B261" s="31" t="s">
        <v>404</v>
      </c>
      <c r="C261" s="37" t="s">
        <v>629</v>
      </c>
      <c r="D261" s="33">
        <v>20</v>
      </c>
      <c r="E261" s="34">
        <v>811050</v>
      </c>
      <c r="F261" s="34">
        <f>E261/D261</f>
        <v>40552.5</v>
      </c>
      <c r="G261" s="34">
        <v>94678</v>
      </c>
      <c r="H261" s="34">
        <f>G261/D261</f>
        <v>4733.8999999999996</v>
      </c>
      <c r="I261" s="34">
        <v>76587</v>
      </c>
      <c r="J261" s="34">
        <f>I261/D261</f>
        <v>3829.35</v>
      </c>
      <c r="K261" s="34">
        <f>E261+G261+I261</f>
        <v>982315</v>
      </c>
      <c r="L261" s="38">
        <f>K261/D261</f>
        <v>49115.75</v>
      </c>
      <c r="M261" s="33">
        <v>20</v>
      </c>
      <c r="N261" s="34">
        <v>787100</v>
      </c>
      <c r="O261" s="34">
        <f>N261/M261</f>
        <v>39355</v>
      </c>
      <c r="P261" s="34">
        <v>95019</v>
      </c>
      <c r="Q261" s="34">
        <f>P261/M261</f>
        <v>4750.95</v>
      </c>
      <c r="R261" s="34">
        <v>83307</v>
      </c>
      <c r="S261" s="34">
        <f>R261/M261</f>
        <v>4165.3500000000004</v>
      </c>
      <c r="T261" s="34">
        <f>N261+P261+R261</f>
        <v>965426</v>
      </c>
      <c r="U261" s="38">
        <f>T261/M261</f>
        <v>48271.3</v>
      </c>
      <c r="V261" s="40">
        <f>(U261-L261)/L261</f>
        <v>-1.7193059252887253E-2</v>
      </c>
    </row>
    <row r="262" spans="1:22" ht="12" customHeight="1" x14ac:dyDescent="0.25">
      <c r="A262" s="30" t="s">
        <v>630</v>
      </c>
      <c r="B262" s="31" t="s">
        <v>631</v>
      </c>
      <c r="C262" s="37" t="s">
        <v>632</v>
      </c>
      <c r="D262" s="33">
        <v>378</v>
      </c>
      <c r="E262" s="34">
        <v>17789076</v>
      </c>
      <c r="F262" s="34">
        <f>E262/D262</f>
        <v>47061.047619047618</v>
      </c>
      <c r="G262" s="34">
        <v>753871</v>
      </c>
      <c r="H262" s="34">
        <f>G262/D262</f>
        <v>1994.367724867725</v>
      </c>
      <c r="I262" s="34">
        <v>1938328</v>
      </c>
      <c r="J262" s="34">
        <f>I262/D262</f>
        <v>5127.8518518518522</v>
      </c>
      <c r="K262" s="34">
        <f>E262+G262+I262</f>
        <v>20481275</v>
      </c>
      <c r="L262" s="38">
        <f>K262/D262</f>
        <v>54183.267195767199</v>
      </c>
      <c r="M262" s="33">
        <v>382</v>
      </c>
      <c r="N262" s="34">
        <v>18217968</v>
      </c>
      <c r="O262" s="34">
        <f>N262/M262</f>
        <v>47691.015706806284</v>
      </c>
      <c r="P262" s="34">
        <v>752966</v>
      </c>
      <c r="Q262" s="34">
        <f>P262/M262</f>
        <v>1971.1151832460732</v>
      </c>
      <c r="R262" s="34">
        <v>1929571</v>
      </c>
      <c r="S262" s="34">
        <f>R262/M262</f>
        <v>5051.232984293194</v>
      </c>
      <c r="T262" s="34">
        <f>N262+P262+R262</f>
        <v>20900505</v>
      </c>
      <c r="U262" s="38">
        <f>T262/M262</f>
        <v>54713.363874345552</v>
      </c>
      <c r="V262" s="40">
        <f>(U262-L262)/L262</f>
        <v>9.7834018879497213E-3</v>
      </c>
    </row>
    <row r="263" spans="1:22" ht="12" customHeight="1" x14ac:dyDescent="0.25">
      <c r="A263" s="30" t="s">
        <v>633</v>
      </c>
      <c r="B263" s="31" t="s">
        <v>467</v>
      </c>
      <c r="C263" s="37" t="s">
        <v>634</v>
      </c>
      <c r="D263" s="33">
        <v>38</v>
      </c>
      <c r="E263" s="34">
        <v>1398570</v>
      </c>
      <c r="F263" s="34">
        <f>E263/D263</f>
        <v>36804.473684210527</v>
      </c>
      <c r="G263" s="34">
        <v>100323</v>
      </c>
      <c r="H263" s="34">
        <f>G263/D263</f>
        <v>2640.0789473684213</v>
      </c>
      <c r="I263" s="34">
        <v>92040</v>
      </c>
      <c r="J263" s="34">
        <f>I263/D263</f>
        <v>2422.1052631578946</v>
      </c>
      <c r="K263" s="34">
        <f>E263+G263+I263</f>
        <v>1590933</v>
      </c>
      <c r="L263" s="38">
        <f>K263/D263</f>
        <v>41866.65789473684</v>
      </c>
      <c r="M263" s="33">
        <v>35</v>
      </c>
      <c r="N263" s="34">
        <v>1239574</v>
      </c>
      <c r="O263" s="34">
        <f>N263/M263</f>
        <v>35416.400000000001</v>
      </c>
      <c r="P263" s="34">
        <v>83087</v>
      </c>
      <c r="Q263" s="34">
        <f>P263/M263</f>
        <v>2373.9142857142856</v>
      </c>
      <c r="R263" s="34">
        <v>77880</v>
      </c>
      <c r="S263" s="34">
        <f>R263/M263</f>
        <v>2225.1428571428573</v>
      </c>
      <c r="T263" s="34">
        <f>N263+P263+R263</f>
        <v>1400541</v>
      </c>
      <c r="U263" s="38">
        <f>T263/M263</f>
        <v>40015.457142857143</v>
      </c>
      <c r="V263" s="40">
        <f>(U263-L263)/L263</f>
        <v>-4.421658773275082E-2</v>
      </c>
    </row>
    <row r="264" spans="1:22" ht="12" customHeight="1" x14ac:dyDescent="0.25">
      <c r="A264" s="30" t="s">
        <v>635</v>
      </c>
      <c r="B264" s="31" t="s">
        <v>609</v>
      </c>
      <c r="C264" s="37" t="s">
        <v>636</v>
      </c>
      <c r="D264" s="33">
        <v>23.7</v>
      </c>
      <c r="E264" s="34">
        <v>830739</v>
      </c>
      <c r="F264" s="34">
        <f>E264/D264</f>
        <v>35052.278481012661</v>
      </c>
      <c r="G264" s="34">
        <v>39501</v>
      </c>
      <c r="H264" s="34">
        <f>G264/D264</f>
        <v>1666.7088607594937</v>
      </c>
      <c r="I264" s="34">
        <v>132640</v>
      </c>
      <c r="J264" s="34">
        <f>I264/D264</f>
        <v>5596.6244725738397</v>
      </c>
      <c r="K264" s="34">
        <f>E264+G264+I264</f>
        <v>1002880</v>
      </c>
      <c r="L264" s="38">
        <f>K264/D264</f>
        <v>42315.61181434599</v>
      </c>
      <c r="M264" s="33">
        <v>26.9</v>
      </c>
      <c r="N264" s="34">
        <v>839808</v>
      </c>
      <c r="O264" s="34">
        <f>N264/M264</f>
        <v>31219.628252788105</v>
      </c>
      <c r="P264" s="34">
        <v>43015</v>
      </c>
      <c r="Q264" s="34">
        <f>P264/M264</f>
        <v>1599.0706319702604</v>
      </c>
      <c r="R264" s="34">
        <v>136524</v>
      </c>
      <c r="S264" s="34">
        <f>R264/M264</f>
        <v>5075.2416356877329</v>
      </c>
      <c r="T264" s="34">
        <f>N264+P264+R264</f>
        <v>1019347</v>
      </c>
      <c r="U264" s="38">
        <f>T264/M264</f>
        <v>37893.9405204461</v>
      </c>
      <c r="V264" s="40">
        <f>(U264-L264)/L264</f>
        <v>-0.10449267077359943</v>
      </c>
    </row>
    <row r="265" spans="1:22" ht="12" customHeight="1" x14ac:dyDescent="0.25">
      <c r="A265" s="30" t="s">
        <v>637</v>
      </c>
      <c r="B265" s="31" t="s">
        <v>631</v>
      </c>
      <c r="C265" s="37" t="s">
        <v>638</v>
      </c>
      <c r="D265" s="33">
        <v>56.6</v>
      </c>
      <c r="E265" s="34">
        <v>2939037</v>
      </c>
      <c r="F265" s="34">
        <f>E265/D265</f>
        <v>51926.448763250883</v>
      </c>
      <c r="G265" s="34">
        <v>172194</v>
      </c>
      <c r="H265" s="34">
        <f>G265/D265</f>
        <v>3042.2968197879859</v>
      </c>
      <c r="I265" s="34">
        <v>183950</v>
      </c>
      <c r="J265" s="34">
        <f>I265/D265</f>
        <v>3250</v>
      </c>
      <c r="K265" s="34">
        <f>E265+G265+I265</f>
        <v>3295181</v>
      </c>
      <c r="L265" s="38">
        <f>K265/D265</f>
        <v>58218.745583038864</v>
      </c>
      <c r="M265" s="33">
        <v>57.6</v>
      </c>
      <c r="N265" s="34">
        <v>2971120</v>
      </c>
      <c r="O265" s="34">
        <f>N265/M265</f>
        <v>51581.944444444445</v>
      </c>
      <c r="P265" s="34">
        <v>168261</v>
      </c>
      <c r="Q265" s="34">
        <f>P265/M265</f>
        <v>2921.1979166666665</v>
      </c>
      <c r="R265" s="34">
        <v>201600</v>
      </c>
      <c r="S265" s="34">
        <f>R265/M265</f>
        <v>3500</v>
      </c>
      <c r="T265" s="34">
        <f>N265+P265+R265</f>
        <v>3340981</v>
      </c>
      <c r="U265" s="38">
        <f>T265/M265</f>
        <v>58003.142361111109</v>
      </c>
      <c r="V265" s="40">
        <f>(U265-L265)/L265</f>
        <v>-3.7033299115013501E-3</v>
      </c>
    </row>
    <row r="266" spans="1:22" ht="12" customHeight="1" x14ac:dyDescent="0.25">
      <c r="A266" s="30" t="s">
        <v>639</v>
      </c>
      <c r="B266" s="31" t="s">
        <v>455</v>
      </c>
      <c r="C266" s="37" t="s">
        <v>640</v>
      </c>
      <c r="D266" s="33">
        <v>52.1</v>
      </c>
      <c r="E266" s="34">
        <v>2240778</v>
      </c>
      <c r="F266" s="34">
        <f>E266/D266</f>
        <v>43009.174664107486</v>
      </c>
      <c r="G266" s="34">
        <v>130481</v>
      </c>
      <c r="H266" s="34">
        <f>G266/D266</f>
        <v>2504.4337811900191</v>
      </c>
      <c r="I266" s="34">
        <v>352637</v>
      </c>
      <c r="J266" s="34">
        <f>I266/D266</f>
        <v>6768.4644913627635</v>
      </c>
      <c r="K266" s="34">
        <f>E266+G266+I266</f>
        <v>2723896</v>
      </c>
      <c r="L266" s="38">
        <f>K266/D266</f>
        <v>52282.072936660268</v>
      </c>
      <c r="M266" s="33">
        <v>52.1</v>
      </c>
      <c r="N266" s="34">
        <v>2233734</v>
      </c>
      <c r="O266" s="34">
        <f>N266/M266</f>
        <v>42873.973128598846</v>
      </c>
      <c r="P266" s="34">
        <v>137291</v>
      </c>
      <c r="Q266" s="34">
        <f>P266/M266</f>
        <v>2635.1439539347407</v>
      </c>
      <c r="R266" s="34">
        <v>353226</v>
      </c>
      <c r="S266" s="34">
        <f>R266/M266</f>
        <v>6779.7696737044143</v>
      </c>
      <c r="T266" s="34">
        <f>N266+P266+R266</f>
        <v>2724251</v>
      </c>
      <c r="U266" s="38">
        <f>T266/M266</f>
        <v>52288.886756238004</v>
      </c>
      <c r="V266" s="40">
        <f>(U266-L266)/L266</f>
        <v>1.3032803014506521E-4</v>
      </c>
    </row>
    <row r="267" spans="1:22" ht="12" customHeight="1" x14ac:dyDescent="0.25">
      <c r="A267" s="30" t="s">
        <v>641</v>
      </c>
      <c r="B267" s="31" t="s">
        <v>467</v>
      </c>
      <c r="C267" s="37" t="s">
        <v>642</v>
      </c>
      <c r="D267" s="33">
        <v>44.5</v>
      </c>
      <c r="E267" s="34">
        <v>1720423</v>
      </c>
      <c r="F267" s="34">
        <f>E267/D267</f>
        <v>38661.191011235955</v>
      </c>
      <c r="G267" s="34">
        <v>122210</v>
      </c>
      <c r="H267" s="34">
        <f>G267/D267</f>
        <v>2746.2921348314608</v>
      </c>
      <c r="I267" s="34">
        <v>215052</v>
      </c>
      <c r="J267" s="34">
        <f>I267/D267</f>
        <v>4832.6292134831465</v>
      </c>
      <c r="K267" s="34">
        <f>E267+G267+I267</f>
        <v>2057685</v>
      </c>
      <c r="L267" s="38">
        <f>K267/D267</f>
        <v>46240.112359550563</v>
      </c>
      <c r="M267" s="33">
        <v>42</v>
      </c>
      <c r="N267" s="34">
        <v>1618223</v>
      </c>
      <c r="O267" s="34">
        <f>N267/M267</f>
        <v>38529.119047619046</v>
      </c>
      <c r="P267" s="34">
        <v>106617</v>
      </c>
      <c r="Q267" s="34">
        <f>P267/M267</f>
        <v>2538.5</v>
      </c>
      <c r="R267" s="34">
        <v>212535</v>
      </c>
      <c r="S267" s="34">
        <f>R267/M267</f>
        <v>5060.3571428571431</v>
      </c>
      <c r="T267" s="34">
        <f>N267+P267+R267</f>
        <v>1937375</v>
      </c>
      <c r="U267" s="38">
        <f>T267/M267</f>
        <v>46127.976190476191</v>
      </c>
      <c r="V267" s="40">
        <f>(U267-L267)/L267</f>
        <v>-2.4250842688796261E-3</v>
      </c>
    </row>
    <row r="268" spans="1:22" ht="12" customHeight="1" x14ac:dyDescent="0.25">
      <c r="A268" s="30" t="s">
        <v>643</v>
      </c>
      <c r="B268" s="31" t="s">
        <v>458</v>
      </c>
      <c r="C268" s="37" t="s">
        <v>644</v>
      </c>
      <c r="D268" s="33">
        <v>145.80000000000001</v>
      </c>
      <c r="E268" s="34">
        <v>5938303</v>
      </c>
      <c r="F268" s="34">
        <f>E268/D268</f>
        <v>40729.101508916319</v>
      </c>
      <c r="G268" s="34">
        <v>234580</v>
      </c>
      <c r="H268" s="34">
        <f>G268/D268</f>
        <v>1608.9163237311384</v>
      </c>
      <c r="I268" s="34">
        <v>1260805</v>
      </c>
      <c r="J268" s="34">
        <f>I268/D268</f>
        <v>8647.4965706447183</v>
      </c>
      <c r="K268" s="34">
        <f>E268+G268+I268</f>
        <v>7433688</v>
      </c>
      <c r="L268" s="38">
        <f>K268/D268</f>
        <v>50985.514403292174</v>
      </c>
      <c r="M268" s="33">
        <v>146.19999999999999</v>
      </c>
      <c r="N268" s="34">
        <v>6057069</v>
      </c>
      <c r="O268" s="34">
        <f>N268/M268</f>
        <v>41430.020519835845</v>
      </c>
      <c r="P268" s="34">
        <v>239272</v>
      </c>
      <c r="Q268" s="34">
        <f>P268/M268</f>
        <v>1636.607387140903</v>
      </c>
      <c r="R268" s="34">
        <v>1345255</v>
      </c>
      <c r="S268" s="34">
        <f>R268/M268</f>
        <v>9201.4705882352955</v>
      </c>
      <c r="T268" s="34">
        <f>N268+P268+R268</f>
        <v>7641596</v>
      </c>
      <c r="U268" s="38">
        <f>T268/M268</f>
        <v>52268.098495212042</v>
      </c>
      <c r="V268" s="40">
        <f>(U268-L268)/L268</f>
        <v>2.5155852734459215E-2</v>
      </c>
    </row>
    <row r="269" spans="1:22" ht="12" customHeight="1" x14ac:dyDescent="0.25">
      <c r="A269" s="30" t="s">
        <v>645</v>
      </c>
      <c r="B269" s="31" t="s">
        <v>79</v>
      </c>
      <c r="C269" s="37" t="s">
        <v>646</v>
      </c>
      <c r="D269" s="33">
        <v>335</v>
      </c>
      <c r="E269" s="34">
        <v>15666222</v>
      </c>
      <c r="F269" s="34">
        <f>E269/D269</f>
        <v>46764.841791044775</v>
      </c>
      <c r="G269" s="34">
        <v>282245</v>
      </c>
      <c r="H269" s="34">
        <f>G269/D269</f>
        <v>842.52238805970148</v>
      </c>
      <c r="I269" s="34">
        <v>1314575</v>
      </c>
      <c r="J269" s="34">
        <f>I269/D269</f>
        <v>3924.1044776119402</v>
      </c>
      <c r="K269" s="34">
        <f>E269+G269+I269</f>
        <v>17263042</v>
      </c>
      <c r="L269" s="38">
        <f>K269/D269</f>
        <v>51531.468656716417</v>
      </c>
      <c r="M269" s="33">
        <v>343</v>
      </c>
      <c r="N269" s="34">
        <v>16267287</v>
      </c>
      <c r="O269" s="34">
        <f>N269/M269</f>
        <v>47426.492711370265</v>
      </c>
      <c r="P269" s="34">
        <v>283281</v>
      </c>
      <c r="Q269" s="34">
        <f>P269/M269</f>
        <v>825.89212827988342</v>
      </c>
      <c r="R269" s="34">
        <v>1097693</v>
      </c>
      <c r="S269" s="34">
        <f>R269/M269</f>
        <v>3200.2711370262391</v>
      </c>
      <c r="T269" s="34">
        <f>N269+P269+R269</f>
        <v>17648261</v>
      </c>
      <c r="U269" s="38">
        <f>T269/M269</f>
        <v>51452.655976676382</v>
      </c>
      <c r="V269" s="40">
        <f>(U269-L269)/L269</f>
        <v>-1.5294087689418667E-3</v>
      </c>
    </row>
    <row r="270" spans="1:22" ht="12" customHeight="1" x14ac:dyDescent="0.25">
      <c r="A270" s="30" t="s">
        <v>647</v>
      </c>
      <c r="B270" s="31" t="s">
        <v>364</v>
      </c>
      <c r="C270" s="37" t="s">
        <v>648</v>
      </c>
      <c r="D270" s="33">
        <v>104</v>
      </c>
      <c r="E270" s="34">
        <v>4855223</v>
      </c>
      <c r="F270" s="34">
        <f>E270/D270</f>
        <v>46684.836538461539</v>
      </c>
      <c r="G270" s="34">
        <v>285665</v>
      </c>
      <c r="H270" s="34">
        <f>G270/D270</f>
        <v>2746.7788461538462</v>
      </c>
      <c r="I270" s="34">
        <v>285665</v>
      </c>
      <c r="J270" s="34">
        <f>I270/D270</f>
        <v>2746.7788461538462</v>
      </c>
      <c r="K270" s="34">
        <f>E270+G270+I270</f>
        <v>5426553</v>
      </c>
      <c r="L270" s="38">
        <f>K270/D270</f>
        <v>52178.394230769234</v>
      </c>
      <c r="M270" s="33">
        <v>106</v>
      </c>
      <c r="N270" s="34">
        <v>5059147</v>
      </c>
      <c r="O270" s="34">
        <f>N270/M270</f>
        <v>47727.801886792455</v>
      </c>
      <c r="P270" s="34">
        <v>273322</v>
      </c>
      <c r="Q270" s="34">
        <f>P270/M270</f>
        <v>2578.5094339622642</v>
      </c>
      <c r="R270" s="34">
        <v>303960</v>
      </c>
      <c r="S270" s="34">
        <f>R270/M270</f>
        <v>2867.5471698113206</v>
      </c>
      <c r="T270" s="34">
        <f>N270+P270+R270</f>
        <v>5636429</v>
      </c>
      <c r="U270" s="38">
        <f>T270/M270</f>
        <v>53173.858490566039</v>
      </c>
      <c r="V270" s="40">
        <f>(U270-L270)/L270</f>
        <v>1.9078093039700841E-2</v>
      </c>
    </row>
    <row r="271" spans="1:22" ht="12" customHeight="1" x14ac:dyDescent="0.25">
      <c r="A271" s="30" t="s">
        <v>649</v>
      </c>
      <c r="B271" s="31" t="s">
        <v>79</v>
      </c>
      <c r="C271" s="37" t="s">
        <v>650</v>
      </c>
      <c r="D271" s="33">
        <v>24.7</v>
      </c>
      <c r="E271" s="34">
        <v>1030927</v>
      </c>
      <c r="F271" s="34">
        <f>E271/D271</f>
        <v>41737.935222672066</v>
      </c>
      <c r="G271" s="34">
        <v>96169</v>
      </c>
      <c r="H271" s="34">
        <f>G271/D271</f>
        <v>3893.4817813765185</v>
      </c>
      <c r="I271" s="34">
        <v>59400</v>
      </c>
      <c r="J271" s="34">
        <f>I271/D271</f>
        <v>2404.8582995951419</v>
      </c>
      <c r="K271" s="34">
        <f>E271+G271+I271</f>
        <v>1186496</v>
      </c>
      <c r="L271" s="38">
        <f>K271/D271</f>
        <v>48036.275303643728</v>
      </c>
      <c r="M271" s="33">
        <v>24.7</v>
      </c>
      <c r="N271" s="34">
        <v>1030927</v>
      </c>
      <c r="O271" s="34">
        <f>N271/M271</f>
        <v>41737.935222672066</v>
      </c>
      <c r="P271" s="34">
        <v>96169</v>
      </c>
      <c r="Q271" s="34">
        <f>P271/M271</f>
        <v>3893.4817813765185</v>
      </c>
      <c r="R271" s="34">
        <v>59400</v>
      </c>
      <c r="S271" s="34">
        <f>R271/M271</f>
        <v>2404.8582995951419</v>
      </c>
      <c r="T271" s="34">
        <f>N271+P271+R271</f>
        <v>1186496</v>
      </c>
      <c r="U271" s="38">
        <f>T271/M271</f>
        <v>48036.275303643728</v>
      </c>
      <c r="V271" s="40">
        <f>(U271-L271)/L271</f>
        <v>0</v>
      </c>
    </row>
    <row r="272" spans="1:22" ht="12" customHeight="1" x14ac:dyDescent="0.25">
      <c r="A272" s="30" t="s">
        <v>651</v>
      </c>
      <c r="B272" s="31" t="s">
        <v>168</v>
      </c>
      <c r="C272" s="37" t="s">
        <v>652</v>
      </c>
      <c r="D272" s="33">
        <v>75</v>
      </c>
      <c r="E272" s="34">
        <v>3667817</v>
      </c>
      <c r="F272" s="34">
        <f>E272/D272</f>
        <v>48904.226666666669</v>
      </c>
      <c r="G272" s="34">
        <v>231320</v>
      </c>
      <c r="H272" s="34">
        <f>G272/D272</f>
        <v>3084.2666666666669</v>
      </c>
      <c r="I272" s="34">
        <v>299160</v>
      </c>
      <c r="J272" s="34">
        <f>I272/D272</f>
        <v>3988.8</v>
      </c>
      <c r="K272" s="34">
        <f>E272+G272+I272</f>
        <v>4198297</v>
      </c>
      <c r="L272" s="38">
        <f>K272/D272</f>
        <v>55977.293333333335</v>
      </c>
      <c r="M272" s="33">
        <v>76.7</v>
      </c>
      <c r="N272" s="34">
        <v>3727321</v>
      </c>
      <c r="O272" s="34">
        <f>N272/M272</f>
        <v>48596.101694915254</v>
      </c>
      <c r="P272" s="34">
        <v>217118</v>
      </c>
      <c r="Q272" s="34">
        <f>P272/M272</f>
        <v>2830.7431551499349</v>
      </c>
      <c r="R272" s="34">
        <v>316800</v>
      </c>
      <c r="S272" s="34">
        <f>R272/M272</f>
        <v>4130.3780964797916</v>
      </c>
      <c r="T272" s="34">
        <f>N272+P272+R272</f>
        <v>4261239</v>
      </c>
      <c r="U272" s="38">
        <f>T272/M272</f>
        <v>55557.222946544978</v>
      </c>
      <c r="V272" s="40">
        <f>(U272-L272)/L272</f>
        <v>-7.5042997217983276E-3</v>
      </c>
    </row>
    <row r="273" spans="1:22" ht="12" customHeight="1" x14ac:dyDescent="0.25">
      <c r="A273" s="30" t="s">
        <v>653</v>
      </c>
      <c r="B273" s="31" t="s">
        <v>462</v>
      </c>
      <c r="C273" s="37" t="s">
        <v>654</v>
      </c>
      <c r="D273" s="33">
        <v>41</v>
      </c>
      <c r="E273" s="34">
        <v>1655196</v>
      </c>
      <c r="F273" s="34">
        <f>E273/D273</f>
        <v>40370.634146341465</v>
      </c>
      <c r="G273" s="34">
        <v>150707</v>
      </c>
      <c r="H273" s="34">
        <f>G273/D273</f>
        <v>3675.7804878048782</v>
      </c>
      <c r="I273" s="34">
        <v>415025</v>
      </c>
      <c r="J273" s="34">
        <f>I273/D273</f>
        <v>10122.560975609756</v>
      </c>
      <c r="K273" s="34">
        <f>E273+G273+I273</f>
        <v>2220928</v>
      </c>
      <c r="L273" s="38">
        <f>K273/D273</f>
        <v>54168.975609756097</v>
      </c>
      <c r="M273" s="33">
        <v>42</v>
      </c>
      <c r="N273" s="34">
        <v>1706802</v>
      </c>
      <c r="O273" s="34">
        <f>N273/M273</f>
        <v>40638.142857142855</v>
      </c>
      <c r="P273" s="34">
        <v>155644</v>
      </c>
      <c r="Q273" s="34">
        <f>P273/M273</f>
        <v>3705.8095238095239</v>
      </c>
      <c r="R273" s="34">
        <v>455677</v>
      </c>
      <c r="S273" s="34">
        <f>R273/M273</f>
        <v>10849.452380952382</v>
      </c>
      <c r="T273" s="34">
        <f>N273+P273+R273</f>
        <v>2318123</v>
      </c>
      <c r="U273" s="38">
        <f>T273/M273</f>
        <v>55193.404761904763</v>
      </c>
      <c r="V273" s="40">
        <f>(U273-L273)/L273</f>
        <v>1.8911732049888753E-2</v>
      </c>
    </row>
    <row r="274" spans="1:22" ht="12" customHeight="1" x14ac:dyDescent="0.25">
      <c r="A274" s="30" t="s">
        <v>655</v>
      </c>
      <c r="B274" s="31" t="s">
        <v>656</v>
      </c>
      <c r="C274" s="37" t="s">
        <v>657</v>
      </c>
      <c r="D274" s="33">
        <v>91.8</v>
      </c>
      <c r="E274" s="34">
        <v>3718610</v>
      </c>
      <c r="F274" s="34">
        <f>E274/D274</f>
        <v>40507.734204793029</v>
      </c>
      <c r="G274" s="34">
        <v>175716</v>
      </c>
      <c r="H274" s="34">
        <f>G274/D274</f>
        <v>1914.1176470588236</v>
      </c>
      <c r="I274" s="34">
        <v>301920</v>
      </c>
      <c r="J274" s="34">
        <f>I274/D274</f>
        <v>3288.8888888888891</v>
      </c>
      <c r="K274" s="34">
        <f>E274+G274+I274</f>
        <v>4196246</v>
      </c>
      <c r="L274" s="38">
        <f>K274/D274</f>
        <v>45710.740740740745</v>
      </c>
      <c r="M274" s="33">
        <v>93</v>
      </c>
      <c r="N274" s="34">
        <v>3842105</v>
      </c>
      <c r="O274" s="34">
        <f>N274/M274</f>
        <v>41312.956989247308</v>
      </c>
      <c r="P274" s="34">
        <v>178177</v>
      </c>
      <c r="Q274" s="34">
        <f>P274/M274</f>
        <v>1915.8817204301076</v>
      </c>
      <c r="R274" s="34">
        <v>304548</v>
      </c>
      <c r="S274" s="34">
        <f>R274/M274</f>
        <v>3274.7096774193546</v>
      </c>
      <c r="T274" s="34">
        <f>N274+P274+R274</f>
        <v>4324830</v>
      </c>
      <c r="U274" s="38">
        <f>T274/M274</f>
        <v>46503.548387096773</v>
      </c>
      <c r="V274" s="40">
        <f>(U274-L274)/L274</f>
        <v>1.7344012227949311E-2</v>
      </c>
    </row>
    <row r="275" spans="1:22" ht="12" customHeight="1" x14ac:dyDescent="0.25">
      <c r="A275" s="30" t="s">
        <v>658</v>
      </c>
      <c r="B275" s="31" t="s">
        <v>656</v>
      </c>
      <c r="C275" s="37" t="s">
        <v>659</v>
      </c>
      <c r="D275" s="33">
        <v>14.8</v>
      </c>
      <c r="E275" s="34">
        <v>559120</v>
      </c>
      <c r="F275" s="34">
        <f>E275/D275</f>
        <v>37778.37837837838</v>
      </c>
      <c r="G275" s="34">
        <v>15778</v>
      </c>
      <c r="H275" s="34">
        <f>G275/D275</f>
        <v>1066.081081081081</v>
      </c>
      <c r="I275" s="34">
        <v>52280</v>
      </c>
      <c r="J275" s="34">
        <f>I275/D275</f>
        <v>3532.4324324324321</v>
      </c>
      <c r="K275" s="34">
        <f>E275+G275+I275</f>
        <v>627178</v>
      </c>
      <c r="L275" s="38">
        <f>K275/D275</f>
        <v>42376.891891891893</v>
      </c>
      <c r="M275" s="33">
        <v>14.7</v>
      </c>
      <c r="N275" s="34">
        <v>559912</v>
      </c>
      <c r="O275" s="34">
        <f>N275/M275</f>
        <v>38089.251700680274</v>
      </c>
      <c r="P275" s="34">
        <v>31295</v>
      </c>
      <c r="Q275" s="34">
        <f>P275/M275</f>
        <v>2128.9115646258506</v>
      </c>
      <c r="R275" s="34">
        <v>54720</v>
      </c>
      <c r="S275" s="34">
        <f>R275/M275</f>
        <v>3722.4489795918371</v>
      </c>
      <c r="T275" s="34">
        <f>N275+P275+R275</f>
        <v>645927</v>
      </c>
      <c r="U275" s="38">
        <f>T275/M275</f>
        <v>43940.612244897959</v>
      </c>
      <c r="V275" s="40">
        <f>(U275-L275)/L275</f>
        <v>3.6900307766678297E-2</v>
      </c>
    </row>
    <row r="276" spans="1:22" ht="12" customHeight="1" x14ac:dyDescent="0.25">
      <c r="A276" s="30" t="s">
        <v>660</v>
      </c>
      <c r="B276" s="31" t="s">
        <v>364</v>
      </c>
      <c r="C276" s="37" t="s">
        <v>661</v>
      </c>
      <c r="D276" s="33">
        <v>926.4</v>
      </c>
      <c r="E276" s="34">
        <v>42631688</v>
      </c>
      <c r="F276" s="34">
        <f>E276/D276</f>
        <v>46018.661485319521</v>
      </c>
      <c r="G276" s="34">
        <v>821314</v>
      </c>
      <c r="H276" s="34">
        <f>G276/D276</f>
        <v>886.56519861830748</v>
      </c>
      <c r="I276" s="34">
        <v>5044774</v>
      </c>
      <c r="J276" s="34">
        <f>I276/D276</f>
        <v>5445.5677892918829</v>
      </c>
      <c r="K276" s="34">
        <f>E276+G276+I276</f>
        <v>48497776</v>
      </c>
      <c r="L276" s="38">
        <f>K276/D276</f>
        <v>52350.794473229711</v>
      </c>
      <c r="M276" s="33">
        <v>969.3</v>
      </c>
      <c r="N276" s="34">
        <v>45293664</v>
      </c>
      <c r="O276" s="34">
        <f>N276/M276</f>
        <v>46728.220365212008</v>
      </c>
      <c r="P276" s="34">
        <v>937143</v>
      </c>
      <c r="Q276" s="34">
        <f>P276/M276</f>
        <v>966.82451253481895</v>
      </c>
      <c r="R276" s="34">
        <v>5620012</v>
      </c>
      <c r="S276" s="34">
        <f>R276/M276</f>
        <v>5798.0109357268138</v>
      </c>
      <c r="T276" s="34">
        <f>N276+P276+R276</f>
        <v>51850819</v>
      </c>
      <c r="U276" s="38">
        <f>T276/M276</f>
        <v>53493.055813473642</v>
      </c>
      <c r="V276" s="40">
        <f>(U276-L276)/L276</f>
        <v>2.1819369729489814E-2</v>
      </c>
    </row>
    <row r="277" spans="1:22" ht="12" customHeight="1" x14ac:dyDescent="0.25">
      <c r="A277" s="30" t="s">
        <v>662</v>
      </c>
      <c r="B277" s="31" t="s">
        <v>401</v>
      </c>
      <c r="C277" s="37" t="s">
        <v>663</v>
      </c>
      <c r="D277" s="33">
        <v>34.799999999999997</v>
      </c>
      <c r="E277" s="34">
        <v>1238439</v>
      </c>
      <c r="F277" s="34">
        <f>E277/D277</f>
        <v>35587.327586206899</v>
      </c>
      <c r="G277" s="34">
        <v>144482</v>
      </c>
      <c r="H277" s="34">
        <f>G277/D277</f>
        <v>4151.7816091954028</v>
      </c>
      <c r="I277" s="34">
        <v>132972</v>
      </c>
      <c r="J277" s="34">
        <f>I277/D277</f>
        <v>3821.0344827586209</v>
      </c>
      <c r="K277" s="34">
        <f>E277+G277+I277</f>
        <v>1515893</v>
      </c>
      <c r="L277" s="38">
        <f>K277/D277</f>
        <v>43560.143678160923</v>
      </c>
      <c r="M277" s="33">
        <v>35.799999999999997</v>
      </c>
      <c r="N277" s="34">
        <v>1288782</v>
      </c>
      <c r="O277" s="34">
        <f>N277/M277</f>
        <v>35999.497206703913</v>
      </c>
      <c r="P277" s="34">
        <v>76752</v>
      </c>
      <c r="Q277" s="34">
        <f>P277/M277</f>
        <v>2143.9106145251399</v>
      </c>
      <c r="R277" s="34">
        <v>171152</v>
      </c>
      <c r="S277" s="34">
        <f>R277/M277</f>
        <v>4780.7821229050287</v>
      </c>
      <c r="T277" s="34">
        <f>N277+P277+R277</f>
        <v>1536686</v>
      </c>
      <c r="U277" s="38">
        <f>T277/M277</f>
        <v>42924.189944134079</v>
      </c>
      <c r="V277" s="40">
        <f>(U277-L277)/L277</f>
        <v>-1.4599440688844233E-2</v>
      </c>
    </row>
    <row r="278" spans="1:22" ht="12" customHeight="1" x14ac:dyDescent="0.25">
      <c r="A278" s="30" t="s">
        <v>664</v>
      </c>
      <c r="B278" s="31" t="s">
        <v>168</v>
      </c>
      <c r="C278" s="37" t="s">
        <v>665</v>
      </c>
      <c r="D278" s="33">
        <v>56</v>
      </c>
      <c r="E278" s="34">
        <v>2481134</v>
      </c>
      <c r="F278" s="34">
        <f>E278/D278</f>
        <v>44305.964285714283</v>
      </c>
      <c r="G278" s="34">
        <v>256871</v>
      </c>
      <c r="H278" s="34">
        <f>G278/D278</f>
        <v>4586.9821428571431</v>
      </c>
      <c r="I278" s="34">
        <v>334372</v>
      </c>
      <c r="J278" s="34">
        <f>I278/D278</f>
        <v>5970.9285714285716</v>
      </c>
      <c r="K278" s="34">
        <f>E278+G278+I278</f>
        <v>3072377</v>
      </c>
      <c r="L278" s="38">
        <f>K278/D278</f>
        <v>54863.875</v>
      </c>
      <c r="M278" s="33">
        <v>56</v>
      </c>
      <c r="N278" s="34">
        <v>2503718</v>
      </c>
      <c r="O278" s="34">
        <f>N278/M278</f>
        <v>44709.25</v>
      </c>
      <c r="P278" s="34">
        <v>264216</v>
      </c>
      <c r="Q278" s="34">
        <f>P278/M278</f>
        <v>4718.1428571428569</v>
      </c>
      <c r="R278" s="34">
        <v>335253</v>
      </c>
      <c r="S278" s="34">
        <f>R278/M278</f>
        <v>5986.6607142857147</v>
      </c>
      <c r="T278" s="34">
        <f>N278+P278+R278</f>
        <v>3103187</v>
      </c>
      <c r="U278" s="38">
        <f>T278/M278</f>
        <v>55414.053571428572</v>
      </c>
      <c r="V278" s="40">
        <f>(U278-L278)/L278</f>
        <v>1.0028066217134179E-2</v>
      </c>
    </row>
    <row r="279" spans="1:22" ht="12" customHeight="1" x14ac:dyDescent="0.25">
      <c r="A279" s="30" t="s">
        <v>666</v>
      </c>
      <c r="B279" s="31" t="s">
        <v>72</v>
      </c>
      <c r="C279" s="37" t="s">
        <v>667</v>
      </c>
      <c r="D279" s="33">
        <v>1564</v>
      </c>
      <c r="E279" s="34">
        <v>77297240</v>
      </c>
      <c r="F279" s="34">
        <f>E279/D279</f>
        <v>49422.787723785164</v>
      </c>
      <c r="G279" s="34">
        <v>2889693</v>
      </c>
      <c r="H279" s="34">
        <f>G279/D279</f>
        <v>1847.6297953964195</v>
      </c>
      <c r="I279" s="34">
        <v>8034677</v>
      </c>
      <c r="J279" s="34">
        <f>I279/D279</f>
        <v>5137.2615089514065</v>
      </c>
      <c r="K279" s="34">
        <f>E279+G279+I279</f>
        <v>88221610</v>
      </c>
      <c r="L279" s="38">
        <f>K279/D279</f>
        <v>56407.679028132996</v>
      </c>
      <c r="M279" s="33">
        <v>1560</v>
      </c>
      <c r="N279" s="34">
        <v>76758936</v>
      </c>
      <c r="O279" s="34">
        <f>N279/M279</f>
        <v>49204.446153846155</v>
      </c>
      <c r="P279" s="34">
        <v>1274112</v>
      </c>
      <c r="Q279" s="34">
        <f>P279/M279</f>
        <v>816.73846153846159</v>
      </c>
      <c r="R279" s="34">
        <v>8222848</v>
      </c>
      <c r="S279" s="34">
        <f>R279/M279</f>
        <v>5271.0564102564103</v>
      </c>
      <c r="T279" s="34">
        <f>N279+P279+R279</f>
        <v>86255896</v>
      </c>
      <c r="U279" s="38">
        <f>T279/M279</f>
        <v>55292.241025641022</v>
      </c>
      <c r="V279" s="40">
        <f>(U279-L279)/L279</f>
        <v>-1.9774577180097334E-2</v>
      </c>
    </row>
    <row r="280" spans="1:22" ht="12" customHeight="1" x14ac:dyDescent="0.25">
      <c r="A280" s="30" t="s">
        <v>668</v>
      </c>
      <c r="B280" s="31" t="s">
        <v>356</v>
      </c>
      <c r="C280" s="37" t="s">
        <v>669</v>
      </c>
      <c r="D280" s="33">
        <v>1294.5999999999999</v>
      </c>
      <c r="E280" s="34">
        <v>57515432</v>
      </c>
      <c r="F280" s="34">
        <f>E280/D280</f>
        <v>44427.183686080643</v>
      </c>
      <c r="G280" s="34">
        <v>2904419</v>
      </c>
      <c r="H280" s="34">
        <f>G280/D280</f>
        <v>2243.4875637262476</v>
      </c>
      <c r="I280" s="34">
        <v>7507394</v>
      </c>
      <c r="J280" s="34">
        <f>I280/D280</f>
        <v>5799.0066429785265</v>
      </c>
      <c r="K280" s="34">
        <f>E280+G280+I280</f>
        <v>67927245</v>
      </c>
      <c r="L280" s="38">
        <f>K280/D280</f>
        <v>52469.677892785417</v>
      </c>
      <c r="M280" s="44" t="s">
        <v>366</v>
      </c>
      <c r="N280" s="44" t="s">
        <v>366</v>
      </c>
      <c r="O280" s="44" t="s">
        <v>366</v>
      </c>
      <c r="P280" s="44" t="s">
        <v>366</v>
      </c>
      <c r="Q280" s="44" t="s">
        <v>366</v>
      </c>
      <c r="R280" s="44" t="s">
        <v>366</v>
      </c>
      <c r="S280" s="44" t="s">
        <v>366</v>
      </c>
      <c r="T280" s="44" t="s">
        <v>366</v>
      </c>
      <c r="U280" s="45" t="s">
        <v>366</v>
      </c>
      <c r="V280" s="46" t="s">
        <v>366</v>
      </c>
    </row>
    <row r="281" spans="1:22" ht="12" customHeight="1" x14ac:dyDescent="0.25">
      <c r="A281" s="30" t="s">
        <v>670</v>
      </c>
      <c r="B281" s="31" t="s">
        <v>361</v>
      </c>
      <c r="C281" s="37" t="s">
        <v>671</v>
      </c>
      <c r="D281" s="33">
        <v>9.5</v>
      </c>
      <c r="E281" s="34">
        <v>360545</v>
      </c>
      <c r="F281" s="34">
        <f>E281/D281</f>
        <v>37952.105263157893</v>
      </c>
      <c r="G281" s="34">
        <v>0</v>
      </c>
      <c r="H281" s="34">
        <f>G281/D281</f>
        <v>0</v>
      </c>
      <c r="I281" s="34">
        <v>37660</v>
      </c>
      <c r="J281" s="34">
        <f>I281/D281</f>
        <v>3964.2105263157896</v>
      </c>
      <c r="K281" s="34">
        <f>E281+G281+I281</f>
        <v>398205</v>
      </c>
      <c r="L281" s="38">
        <f>K281/D281</f>
        <v>41916.315789473687</v>
      </c>
      <c r="M281" s="33">
        <v>9.5</v>
      </c>
      <c r="N281" s="34">
        <v>367025</v>
      </c>
      <c r="O281" s="34">
        <f>N281/M281</f>
        <v>38634.210526315786</v>
      </c>
      <c r="P281" s="34">
        <v>0</v>
      </c>
      <c r="Q281" s="34">
        <f>P281/M281</f>
        <v>0</v>
      </c>
      <c r="R281" s="34">
        <v>38603</v>
      </c>
      <c r="S281" s="34">
        <f>R281/M281</f>
        <v>4063.4736842105262</v>
      </c>
      <c r="T281" s="34">
        <f>N281+P281+R281</f>
        <v>405628</v>
      </c>
      <c r="U281" s="38">
        <f>T281/M281</f>
        <v>42697.684210526313</v>
      </c>
      <c r="V281" s="40">
        <f>(U281-L281)/L281</f>
        <v>1.864115217036438E-2</v>
      </c>
    </row>
    <row r="282" spans="1:22" ht="12" customHeight="1" x14ac:dyDescent="0.25">
      <c r="A282" s="30" t="s">
        <v>672</v>
      </c>
      <c r="B282" s="31" t="s">
        <v>673</v>
      </c>
      <c r="C282" s="37" t="s">
        <v>674</v>
      </c>
      <c r="D282" s="33">
        <v>92.5</v>
      </c>
      <c r="E282" s="34">
        <v>4078481</v>
      </c>
      <c r="F282" s="34">
        <f>E282/D282</f>
        <v>44091.686486486484</v>
      </c>
      <c r="G282" s="34">
        <v>203118</v>
      </c>
      <c r="H282" s="34">
        <f>G282/D282</f>
        <v>2195.8702702702703</v>
      </c>
      <c r="I282" s="34">
        <v>484747</v>
      </c>
      <c r="J282" s="34">
        <f>I282/D282</f>
        <v>5240.508108108108</v>
      </c>
      <c r="K282" s="34">
        <f>E282+G282+I282</f>
        <v>4766346</v>
      </c>
      <c r="L282" s="38">
        <f>K282/D282</f>
        <v>51528.064864864864</v>
      </c>
      <c r="M282" s="33">
        <v>95</v>
      </c>
      <c r="N282" s="34">
        <v>4218334</v>
      </c>
      <c r="O282" s="34">
        <f>N282/M282</f>
        <v>44403.515789473684</v>
      </c>
      <c r="P282" s="34">
        <v>154658</v>
      </c>
      <c r="Q282" s="34">
        <f>P282/M282</f>
        <v>1627.9789473684211</v>
      </c>
      <c r="R282" s="34">
        <v>449880</v>
      </c>
      <c r="S282" s="34">
        <f>R282/M282</f>
        <v>4735.5789473684208</v>
      </c>
      <c r="T282" s="34">
        <f>N282+P282+R282</f>
        <v>4822872</v>
      </c>
      <c r="U282" s="38">
        <f>T282/M282</f>
        <v>50767.073684210525</v>
      </c>
      <c r="V282" s="40">
        <f>(U282-L282)/L282</f>
        <v>-1.4768479713920543E-2</v>
      </c>
    </row>
    <row r="283" spans="1:22" ht="12" customHeight="1" x14ac:dyDescent="0.25">
      <c r="A283" s="30" t="s">
        <v>675</v>
      </c>
      <c r="B283" s="31" t="s">
        <v>673</v>
      </c>
      <c r="C283" s="37" t="s">
        <v>676</v>
      </c>
      <c r="D283" s="33">
        <v>40</v>
      </c>
      <c r="E283" s="34">
        <v>1663451</v>
      </c>
      <c r="F283" s="34">
        <f>E283/D283</f>
        <v>41586.275000000001</v>
      </c>
      <c r="G283" s="34">
        <v>71789</v>
      </c>
      <c r="H283" s="34">
        <f>G283/D283</f>
        <v>1794.7249999999999</v>
      </c>
      <c r="I283" s="34">
        <v>281202</v>
      </c>
      <c r="J283" s="34">
        <f>I283/D283</f>
        <v>7030.05</v>
      </c>
      <c r="K283" s="34">
        <f>E283+G283+I283</f>
        <v>2016442</v>
      </c>
      <c r="L283" s="38">
        <f>K283/D283</f>
        <v>50411.05</v>
      </c>
      <c r="M283" s="33">
        <v>40.799999999999997</v>
      </c>
      <c r="N283" s="34">
        <v>1672443</v>
      </c>
      <c r="O283" s="34">
        <f>N283/M283</f>
        <v>40991.25</v>
      </c>
      <c r="P283" s="34">
        <v>70105</v>
      </c>
      <c r="Q283" s="34">
        <f>P283/M283</f>
        <v>1718.2598039215688</v>
      </c>
      <c r="R283" s="34">
        <v>279344</v>
      </c>
      <c r="S283" s="34">
        <f>R283/M283</f>
        <v>6846.666666666667</v>
      </c>
      <c r="T283" s="34">
        <f>N283+P283+R283</f>
        <v>2021892</v>
      </c>
      <c r="U283" s="38">
        <f>T283/M283</f>
        <v>49556.176470588238</v>
      </c>
      <c r="V283" s="40">
        <f>(U283-L283)/L283</f>
        <v>-1.6958058390209387E-2</v>
      </c>
    </row>
    <row r="284" spans="1:22" ht="12" customHeight="1" x14ac:dyDescent="0.25">
      <c r="A284" s="30" t="s">
        <v>677</v>
      </c>
      <c r="B284" s="31" t="s">
        <v>673</v>
      </c>
      <c r="C284" s="37" t="s">
        <v>678</v>
      </c>
      <c r="D284" s="33">
        <v>46.3</v>
      </c>
      <c r="E284" s="34">
        <v>1868249</v>
      </c>
      <c r="F284" s="34">
        <f>E284/D284</f>
        <v>40350.950323974088</v>
      </c>
      <c r="G284" s="34">
        <v>136285</v>
      </c>
      <c r="H284" s="34">
        <f>G284/D284</f>
        <v>2943.5205183585317</v>
      </c>
      <c r="I284" s="34">
        <v>212072</v>
      </c>
      <c r="J284" s="34">
        <f>I284/D284</f>
        <v>4580.3887688984887</v>
      </c>
      <c r="K284" s="34">
        <f>E284+G284+I284</f>
        <v>2216606</v>
      </c>
      <c r="L284" s="38">
        <f>K284/D284</f>
        <v>47874.859611231106</v>
      </c>
      <c r="M284" s="33">
        <v>45.3</v>
      </c>
      <c r="N284" s="34">
        <v>1852267</v>
      </c>
      <c r="O284" s="34">
        <f>N284/M284</f>
        <v>40888.89624724062</v>
      </c>
      <c r="P284" s="34">
        <v>142137</v>
      </c>
      <c r="Q284" s="34">
        <f>P284/M284</f>
        <v>3137.682119205298</v>
      </c>
      <c r="R284" s="34">
        <v>203733</v>
      </c>
      <c r="S284" s="34">
        <f>R284/M284</f>
        <v>4497.4172185430471</v>
      </c>
      <c r="T284" s="34">
        <f>N284+P284+R284</f>
        <v>2198137</v>
      </c>
      <c r="U284" s="38">
        <f>T284/M284</f>
        <v>48523.995584988967</v>
      </c>
      <c r="V284" s="40">
        <f>(U284-L284)/L284</f>
        <v>1.3559015713658151E-2</v>
      </c>
    </row>
    <row r="285" spans="1:22" ht="12" customHeight="1" x14ac:dyDescent="0.25">
      <c r="A285" s="30" t="s">
        <v>679</v>
      </c>
      <c r="B285" s="31" t="s">
        <v>673</v>
      </c>
      <c r="C285" s="37" t="s">
        <v>680</v>
      </c>
      <c r="D285" s="33">
        <v>106.5</v>
      </c>
      <c r="E285" s="34">
        <v>4622057</v>
      </c>
      <c r="F285" s="34">
        <f>E285/D285</f>
        <v>43399.596244131455</v>
      </c>
      <c r="G285" s="34">
        <v>249891</v>
      </c>
      <c r="H285" s="34">
        <f>G285/D285</f>
        <v>2346.394366197183</v>
      </c>
      <c r="I285" s="34">
        <v>529637</v>
      </c>
      <c r="J285" s="34">
        <f>I285/D285</f>
        <v>4973.1173708920187</v>
      </c>
      <c r="K285" s="34">
        <f>E285+G285+I285</f>
        <v>5401585</v>
      </c>
      <c r="L285" s="38">
        <f>K285/D285</f>
        <v>50719.107981220659</v>
      </c>
      <c r="M285" s="33">
        <v>106.5</v>
      </c>
      <c r="N285" s="34">
        <v>4665747</v>
      </c>
      <c r="O285" s="34">
        <f>N285/M285</f>
        <v>43809.830985915491</v>
      </c>
      <c r="P285" s="34">
        <v>241411</v>
      </c>
      <c r="Q285" s="34">
        <f>P285/M285</f>
        <v>2266.7699530516434</v>
      </c>
      <c r="R285" s="34">
        <v>518253</v>
      </c>
      <c r="S285" s="34">
        <f>R285/M285</f>
        <v>4866.2253521126759</v>
      </c>
      <c r="T285" s="34">
        <f>N285+P285+R285</f>
        <v>5425411</v>
      </c>
      <c r="U285" s="38">
        <f>T285/M285</f>
        <v>50942.826291079815</v>
      </c>
      <c r="V285" s="40">
        <f>(U285-L285)/L285</f>
        <v>4.4109275333073716E-3</v>
      </c>
    </row>
    <row r="286" spans="1:22" ht="12" customHeight="1" x14ac:dyDescent="0.25">
      <c r="A286" s="30" t="s">
        <v>681</v>
      </c>
      <c r="B286" s="31" t="s">
        <v>423</v>
      </c>
      <c r="C286" s="37" t="s">
        <v>682</v>
      </c>
      <c r="D286" s="33">
        <v>36</v>
      </c>
      <c r="E286" s="34">
        <v>1613280</v>
      </c>
      <c r="F286" s="34">
        <f>E286/D286</f>
        <v>44813.333333333336</v>
      </c>
      <c r="G286" s="34">
        <v>122437</v>
      </c>
      <c r="H286" s="34">
        <f>G286/D286</f>
        <v>3401.0277777777778</v>
      </c>
      <c r="I286" s="34">
        <v>131163</v>
      </c>
      <c r="J286" s="34">
        <f>I286/D286</f>
        <v>3643.4166666666665</v>
      </c>
      <c r="K286" s="34">
        <f>E286+G286+I286</f>
        <v>1866880</v>
      </c>
      <c r="L286" s="38">
        <f>K286/D286</f>
        <v>51857.777777777781</v>
      </c>
      <c r="M286" s="33">
        <v>35</v>
      </c>
      <c r="N286" s="34">
        <v>1525044</v>
      </c>
      <c r="O286" s="34">
        <f>N286/M286</f>
        <v>43572.685714285712</v>
      </c>
      <c r="P286" s="34">
        <v>122470</v>
      </c>
      <c r="Q286" s="34">
        <f>P286/M286</f>
        <v>3499.1428571428573</v>
      </c>
      <c r="R286" s="34">
        <v>155092</v>
      </c>
      <c r="S286" s="34">
        <f>R286/M286</f>
        <v>4431.2</v>
      </c>
      <c r="T286" s="34">
        <f>N286+P286+R286</f>
        <v>1802606</v>
      </c>
      <c r="U286" s="38">
        <f>T286/M286</f>
        <v>51503.028571428571</v>
      </c>
      <c r="V286" s="40">
        <f>(U286-L286)/L286</f>
        <v>-6.8408100298742065E-3</v>
      </c>
    </row>
    <row r="287" spans="1:22" ht="12" customHeight="1" x14ac:dyDescent="0.25">
      <c r="A287" s="30" t="s">
        <v>683</v>
      </c>
      <c r="B287" s="31" t="s">
        <v>168</v>
      </c>
      <c r="C287" s="37" t="s">
        <v>684</v>
      </c>
      <c r="D287" s="33">
        <v>69.5</v>
      </c>
      <c r="E287" s="34">
        <v>3161852</v>
      </c>
      <c r="F287" s="34">
        <f>E287/D287</f>
        <v>45494.273381294966</v>
      </c>
      <c r="G287" s="34">
        <v>160829</v>
      </c>
      <c r="H287" s="34">
        <f>G287/D287</f>
        <v>2314.0863309352517</v>
      </c>
      <c r="I287" s="34">
        <v>370264</v>
      </c>
      <c r="J287" s="34">
        <f>I287/D287</f>
        <v>5327.5395683453235</v>
      </c>
      <c r="K287" s="34">
        <f>E287+G287+I287</f>
        <v>3692945</v>
      </c>
      <c r="L287" s="38">
        <f>K287/D287</f>
        <v>53135.899280575541</v>
      </c>
      <c r="M287" s="33">
        <v>72.5</v>
      </c>
      <c r="N287" s="34">
        <v>3337602</v>
      </c>
      <c r="O287" s="34">
        <f>N287/M287</f>
        <v>46035.889655172417</v>
      </c>
      <c r="P287" s="34">
        <v>164818</v>
      </c>
      <c r="Q287" s="34">
        <f>P287/M287</f>
        <v>2273.3517241379309</v>
      </c>
      <c r="R287" s="34">
        <v>415980</v>
      </c>
      <c r="S287" s="34">
        <f>R287/M287</f>
        <v>5737.6551724137935</v>
      </c>
      <c r="T287" s="34">
        <f>N287+P287+R287</f>
        <v>3918400</v>
      </c>
      <c r="U287" s="38">
        <f>T287/M287</f>
        <v>54046.896551724138</v>
      </c>
      <c r="V287" s="40">
        <f>(U287-L287)/L287</f>
        <v>1.7144666477520651E-2</v>
      </c>
    </row>
    <row r="288" spans="1:22" ht="12" customHeight="1" x14ac:dyDescent="0.25">
      <c r="A288" s="30" t="s">
        <v>685</v>
      </c>
      <c r="B288" s="31" t="s">
        <v>377</v>
      </c>
      <c r="C288" s="37" t="s">
        <v>686</v>
      </c>
      <c r="D288" s="33">
        <v>19.399999999999999</v>
      </c>
      <c r="E288" s="34">
        <v>820393</v>
      </c>
      <c r="F288" s="34">
        <f>E288/D288</f>
        <v>42288.298969072166</v>
      </c>
      <c r="G288" s="34">
        <v>50931</v>
      </c>
      <c r="H288" s="34">
        <f>G288/D288</f>
        <v>2625.3092783505158</v>
      </c>
      <c r="I288" s="34">
        <v>31366</v>
      </c>
      <c r="J288" s="34">
        <f>I288/D288</f>
        <v>1616.8041237113403</v>
      </c>
      <c r="K288" s="34">
        <f>E288+G288+I288</f>
        <v>902690</v>
      </c>
      <c r="L288" s="38">
        <f>K288/D288</f>
        <v>46530.412371134022</v>
      </c>
      <c r="M288" s="33">
        <v>18.8</v>
      </c>
      <c r="N288" s="34">
        <v>786750</v>
      </c>
      <c r="O288" s="34">
        <f>N288/M288</f>
        <v>41848.404255319147</v>
      </c>
      <c r="P288" s="34">
        <v>51368</v>
      </c>
      <c r="Q288" s="34">
        <f>P288/M288</f>
        <v>2732.3404255319147</v>
      </c>
      <c r="R288" s="34">
        <v>37109</v>
      </c>
      <c r="S288" s="34">
        <f>R288/M288</f>
        <v>1973.8829787234042</v>
      </c>
      <c r="T288" s="34">
        <f>N288+P288+R288</f>
        <v>875227</v>
      </c>
      <c r="U288" s="38">
        <f>T288/M288</f>
        <v>46554.627659574464</v>
      </c>
      <c r="V288" s="40">
        <f>(U288-L288)/L288</f>
        <v>5.2041852213337845E-4</v>
      </c>
    </row>
    <row r="289" spans="1:22" ht="12" customHeight="1" x14ac:dyDescent="0.25">
      <c r="A289" s="30" t="s">
        <v>687</v>
      </c>
      <c r="B289" s="31" t="s">
        <v>393</v>
      </c>
      <c r="C289" s="37" t="s">
        <v>688</v>
      </c>
      <c r="D289" s="33">
        <v>18.8</v>
      </c>
      <c r="E289" s="34">
        <v>712843</v>
      </c>
      <c r="F289" s="34">
        <f>E289/D289</f>
        <v>37917.180851063829</v>
      </c>
      <c r="G289" s="34">
        <v>35763</v>
      </c>
      <c r="H289" s="34">
        <f>G289/D289</f>
        <v>1902.2872340425531</v>
      </c>
      <c r="I289" s="34">
        <v>43813</v>
      </c>
      <c r="J289" s="34">
        <f>I289/D289</f>
        <v>2330.4787234042551</v>
      </c>
      <c r="K289" s="34">
        <f>E289+G289+I289</f>
        <v>792419</v>
      </c>
      <c r="L289" s="38">
        <f>K289/D289</f>
        <v>42149.946808510635</v>
      </c>
      <c r="M289" s="33">
        <v>19.3</v>
      </c>
      <c r="N289" s="34">
        <v>729230</v>
      </c>
      <c r="O289" s="34">
        <f>N289/M289</f>
        <v>37783.937823834196</v>
      </c>
      <c r="P289" s="34">
        <v>29785</v>
      </c>
      <c r="Q289" s="34">
        <f>P289/M289</f>
        <v>1543.2642487046633</v>
      </c>
      <c r="R289" s="34">
        <v>34400</v>
      </c>
      <c r="S289" s="34">
        <f>R289/M289</f>
        <v>1782.3834196891191</v>
      </c>
      <c r="T289" s="34">
        <f>N289+P289+R289</f>
        <v>793415</v>
      </c>
      <c r="U289" s="38">
        <f>T289/M289</f>
        <v>41109.585492227976</v>
      </c>
      <c r="V289" s="40">
        <f>(U289-L289)/L289</f>
        <v>-2.4682387406301444E-2</v>
      </c>
    </row>
    <row r="290" spans="1:22" ht="12" customHeight="1" thickBot="1" x14ac:dyDescent="0.3">
      <c r="A290" s="49" t="s">
        <v>689</v>
      </c>
      <c r="B290" s="50" t="s">
        <v>129</v>
      </c>
      <c r="C290" s="51" t="s">
        <v>690</v>
      </c>
      <c r="D290" s="52">
        <v>2005</v>
      </c>
      <c r="E290" s="53">
        <v>118543656</v>
      </c>
      <c r="F290" s="53">
        <f>E290/D290</f>
        <v>59124.01795511222</v>
      </c>
      <c r="G290" s="53">
        <v>2756366</v>
      </c>
      <c r="H290" s="53">
        <f>G290/D290</f>
        <v>1374.7461346633415</v>
      </c>
      <c r="I290" s="53">
        <v>10306423</v>
      </c>
      <c r="J290" s="53">
        <f>I290/D290</f>
        <v>5140.3605985037402</v>
      </c>
      <c r="K290" s="53">
        <f>E290+G290+I290</f>
        <v>131606445</v>
      </c>
      <c r="L290" s="54">
        <f>K290/D290</f>
        <v>65639.124688279306</v>
      </c>
      <c r="M290" s="52">
        <v>1990.4</v>
      </c>
      <c r="N290" s="53">
        <v>116510496</v>
      </c>
      <c r="O290" s="53">
        <f>N290/M290</f>
        <v>58536.221864951767</v>
      </c>
      <c r="P290" s="53">
        <v>2730454</v>
      </c>
      <c r="Q290" s="53">
        <f>P290/M290</f>
        <v>1371.8116961414789</v>
      </c>
      <c r="R290" s="53">
        <v>10761910</v>
      </c>
      <c r="S290" s="53">
        <f>R290/M290</f>
        <v>5406.908159163987</v>
      </c>
      <c r="T290" s="53">
        <f>N290+P290+R290</f>
        <v>130002860</v>
      </c>
      <c r="U290" s="54">
        <f>T290/M290</f>
        <v>65314.941720257229</v>
      </c>
      <c r="V290" s="55">
        <f>(U290-L290)/L290</f>
        <v>-4.9388679322221862E-3</v>
      </c>
    </row>
    <row r="291" spans="1:22" ht="12" customHeight="1" x14ac:dyDescent="0.25">
      <c r="A291" s="30"/>
      <c r="B291" s="31"/>
      <c r="C291" s="31"/>
      <c r="D291" s="33"/>
      <c r="E291" s="34"/>
      <c r="F291" s="34"/>
      <c r="G291" s="34"/>
      <c r="H291" s="34"/>
      <c r="I291" s="34"/>
      <c r="J291" s="34"/>
      <c r="K291" s="34"/>
      <c r="L291" s="34"/>
      <c r="M291" s="33"/>
      <c r="N291" s="34"/>
      <c r="O291" s="34"/>
      <c r="P291" s="34"/>
      <c r="Q291" s="34"/>
      <c r="R291" s="34"/>
      <c r="S291" s="34"/>
      <c r="T291" s="34"/>
      <c r="U291" s="34"/>
      <c r="V291" s="56"/>
    </row>
    <row r="292" spans="1:22" ht="12" customHeight="1" x14ac:dyDescent="0.25">
      <c r="A292" s="26" t="s">
        <v>691</v>
      </c>
      <c r="B292" s="57"/>
      <c r="C292" s="57"/>
      <c r="D292" s="58">
        <f>SUM(D5:D290)</f>
        <v>37818.6</v>
      </c>
      <c r="E292" s="59">
        <f>SUM(E5:E290)</f>
        <v>1777555802</v>
      </c>
      <c r="F292" s="60">
        <f>E292/D292</f>
        <v>47002.157721332893</v>
      </c>
      <c r="G292" s="59">
        <f>SUM(G5:G290)</f>
        <v>82572434</v>
      </c>
      <c r="H292" s="61">
        <f>G292/D292</f>
        <v>2183.381563569249</v>
      </c>
      <c r="I292" s="59">
        <f>SUM(I5:I290)</f>
        <v>186112886</v>
      </c>
      <c r="J292" s="61">
        <f>I292/D292</f>
        <v>4921.1997800024328</v>
      </c>
      <c r="K292" s="59">
        <f>SUM(K5:K290)</f>
        <v>2046241123</v>
      </c>
      <c r="L292" s="62">
        <f>K292/D292</f>
        <v>54106.739091346586</v>
      </c>
      <c r="M292" s="58">
        <f>SUM(M5:M290)</f>
        <v>36562.500000000007</v>
      </c>
      <c r="N292" s="59">
        <f>SUM(N5:N290)</f>
        <v>1730978392</v>
      </c>
      <c r="O292" s="62">
        <f>N292/M292</f>
        <v>47342.998755555549</v>
      </c>
      <c r="P292" s="59">
        <f>SUM(P5:P290)</f>
        <v>77933707</v>
      </c>
      <c r="Q292" s="62">
        <f>P292/M292</f>
        <v>2131.5201914529912</v>
      </c>
      <c r="R292" s="59">
        <f>SUM(R5:R290)</f>
        <v>184684132</v>
      </c>
      <c r="S292" s="62">
        <f>R292/M292</f>
        <v>5051.1899350427339</v>
      </c>
      <c r="T292" s="59">
        <f>SUM(T5:T290)</f>
        <v>1993596231</v>
      </c>
      <c r="U292" s="62">
        <f>T292/M292</f>
        <v>54525.708882051273</v>
      </c>
      <c r="V292" s="63">
        <f>(U292-L292)/L292</f>
        <v>7.7433938496525179E-3</v>
      </c>
    </row>
    <row r="293" spans="1:22" x14ac:dyDescent="0.25">
      <c r="H293" s="66"/>
      <c r="L293" s="34"/>
      <c r="U293" s="34"/>
      <c r="V293" s="56"/>
    </row>
  </sheetData>
  <autoFilter ref="A4:V4">
    <sortState ref="A5:V290">
      <sortCondition ref="A4"/>
    </sortState>
  </autoFilter>
  <mergeCells count="2">
    <mergeCell ref="D3:L3"/>
    <mergeCell ref="M3:U3"/>
  </mergeCells>
  <printOptions gridLines="1"/>
  <pageMargins left="0.5" right="0.5" top="0.75" bottom="0.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RoseMary Ireland</cp:lastModifiedBy>
  <cp:lastPrinted>2014-05-13T19:49:21Z</cp:lastPrinted>
  <dcterms:created xsi:type="dcterms:W3CDTF">2014-05-13T19:20:03Z</dcterms:created>
  <dcterms:modified xsi:type="dcterms:W3CDTF">2014-05-13T20:46:34Z</dcterms:modified>
</cp:coreProperties>
</file>