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6140" windowHeight="9930"/>
  </bookViews>
  <sheets>
    <sheet name="rpt_TeacherSalariesDetail" sheetId="1" r:id="rId1"/>
  </sheets>
  <definedNames>
    <definedName name="_xlnm._FilterDatabase" localSheetId="0" hidden="1">rpt_TeacherSalariesDetail!$A$4:$V$290</definedName>
    <definedName name="_xlnm.Print_Titles" localSheetId="0">rpt_TeacherSalariesDetail!$1:$4</definedName>
  </definedNames>
  <calcPr calcId="145621"/>
  <fileRecoveryPr autoRecover="0"/>
</workbook>
</file>

<file path=xl/calcChain.xml><?xml version="1.0" encoding="utf-8"?>
<calcChain xmlns="http://schemas.openxmlformats.org/spreadsheetml/2006/main">
  <c r="I293" i="1" l="1"/>
  <c r="G293" i="1"/>
  <c r="E293" i="1"/>
  <c r="R293" i="1"/>
  <c r="P293" i="1"/>
  <c r="N293" i="1"/>
  <c r="M293" i="1"/>
  <c r="D293" i="1"/>
  <c r="J293" i="1" l="1"/>
  <c r="F293" i="1"/>
  <c r="H293" i="1"/>
  <c r="O293" i="1"/>
  <c r="Q293" i="1"/>
  <c r="S29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5" i="1"/>
  <c r="T293" i="1" l="1"/>
  <c r="U293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5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V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V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5" i="1"/>
  <c r="L5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5" i="1"/>
  <c r="V93" i="1" l="1"/>
  <c r="V10" i="1"/>
  <c r="L133" i="1"/>
  <c r="V133" i="1" s="1"/>
  <c r="K293" i="1"/>
  <c r="L293" i="1" s="1"/>
  <c r="V293" i="1" s="1"/>
  <c r="V196" i="1"/>
  <c r="V203" i="1"/>
  <c r="V179" i="1"/>
  <c r="V163" i="1"/>
  <c r="V131" i="1"/>
  <c r="V99" i="1"/>
  <c r="V274" i="1"/>
  <c r="V250" i="1"/>
  <c r="V234" i="1"/>
  <c r="V226" i="1"/>
  <c r="V202" i="1"/>
  <c r="V186" i="1"/>
  <c r="V178" i="1"/>
  <c r="V170" i="1"/>
  <c r="V162" i="1"/>
  <c r="V154" i="1"/>
  <c r="V146" i="1"/>
  <c r="V138" i="1"/>
  <c r="V130" i="1"/>
  <c r="V122" i="1"/>
  <c r="V114" i="1"/>
  <c r="V106" i="1"/>
  <c r="V98" i="1"/>
  <c r="V90" i="1"/>
  <c r="V82" i="1"/>
  <c r="V74" i="1"/>
  <c r="V66" i="1"/>
  <c r="V58" i="1"/>
  <c r="V50" i="1"/>
  <c r="V18" i="1"/>
  <c r="V289" i="1"/>
  <c r="V273" i="1"/>
  <c r="V195" i="1"/>
  <c r="V155" i="1"/>
  <c r="V107" i="1"/>
  <c r="V290" i="1"/>
  <c r="V258" i="1"/>
  <c r="V210" i="1"/>
  <c r="V42" i="1"/>
  <c r="V171" i="1"/>
  <c r="V139" i="1"/>
  <c r="V123" i="1"/>
  <c r="V266" i="1"/>
  <c r="V218" i="1"/>
  <c r="V26" i="1"/>
  <c r="V187" i="1"/>
  <c r="V147" i="1"/>
  <c r="V115" i="1"/>
  <c r="V282" i="1"/>
  <c r="V242" i="1"/>
  <c r="V194" i="1"/>
  <c r="V34" i="1"/>
  <c r="V5" i="1"/>
  <c r="V283" i="1"/>
  <c r="V275" i="1"/>
  <c r="V267" i="1"/>
  <c r="V259" i="1"/>
  <c r="V251" i="1"/>
  <c r="V243" i="1"/>
  <c r="V235" i="1"/>
  <c r="V227" i="1"/>
  <c r="V219" i="1"/>
  <c r="V211" i="1"/>
  <c r="V91" i="1"/>
  <c r="V83" i="1"/>
  <c r="V75" i="1"/>
  <c r="V67" i="1"/>
  <c r="V59" i="1"/>
  <c r="V51" i="1"/>
  <c r="V43" i="1"/>
  <c r="V35" i="1"/>
  <c r="V27" i="1"/>
  <c r="V19" i="1"/>
  <c r="V11" i="1"/>
  <c r="V281" i="1"/>
  <c r="V265" i="1"/>
  <c r="V233" i="1"/>
  <c r="V201" i="1"/>
  <c r="V177" i="1"/>
  <c r="V145" i="1"/>
  <c r="V121" i="1"/>
  <c r="V105" i="1"/>
  <c r="V73" i="1"/>
  <c r="V41" i="1"/>
  <c r="V33" i="1"/>
  <c r="V280" i="1"/>
  <c r="V256" i="1"/>
  <c r="V224" i="1"/>
  <c r="V192" i="1"/>
  <c r="V168" i="1"/>
  <c r="V136" i="1"/>
  <c r="V104" i="1"/>
  <c r="V72" i="1"/>
  <c r="V40" i="1"/>
  <c r="V24" i="1"/>
  <c r="V284" i="1"/>
  <c r="V276" i="1"/>
  <c r="V268" i="1"/>
  <c r="V260" i="1"/>
  <c r="V252" i="1"/>
  <c r="V244" i="1"/>
  <c r="V236" i="1"/>
  <c r="V228" i="1"/>
  <c r="V220" i="1"/>
  <c r="V212" i="1"/>
  <c r="V204" i="1"/>
  <c r="V188" i="1"/>
  <c r="V180" i="1"/>
  <c r="V172" i="1"/>
  <c r="V164" i="1"/>
  <c r="V156" i="1"/>
  <c r="V148" i="1"/>
  <c r="V140" i="1"/>
  <c r="V132" i="1"/>
  <c r="V124" i="1"/>
  <c r="V116" i="1"/>
  <c r="V108" i="1"/>
  <c r="V100" i="1"/>
  <c r="V92" i="1"/>
  <c r="V84" i="1"/>
  <c r="V76" i="1"/>
  <c r="V68" i="1"/>
  <c r="V60" i="1"/>
  <c r="V52" i="1"/>
  <c r="V44" i="1"/>
  <c r="V36" i="1"/>
  <c r="V28" i="1"/>
  <c r="V20" i="1"/>
  <c r="V12" i="1"/>
  <c r="V241" i="1"/>
  <c r="V217" i="1"/>
  <c r="V193" i="1"/>
  <c r="V161" i="1"/>
  <c r="V129" i="1"/>
  <c r="V89" i="1"/>
  <c r="V57" i="1"/>
  <c r="V25" i="1"/>
  <c r="V272" i="1"/>
  <c r="V232" i="1"/>
  <c r="V176" i="1"/>
  <c r="V144" i="1"/>
  <c r="V112" i="1"/>
  <c r="V80" i="1"/>
  <c r="V48" i="1"/>
  <c r="V32" i="1"/>
  <c r="V287" i="1"/>
  <c r="V279" i="1"/>
  <c r="V271" i="1"/>
  <c r="V263" i="1"/>
  <c r="V255" i="1"/>
  <c r="V247" i="1"/>
  <c r="V239" i="1"/>
  <c r="V231" i="1"/>
  <c r="V223" i="1"/>
  <c r="V215" i="1"/>
  <c r="V207" i="1"/>
  <c r="V199" i="1"/>
  <c r="V191" i="1"/>
  <c r="V183" i="1"/>
  <c r="V175" i="1"/>
  <c r="V167" i="1"/>
  <c r="V159" i="1"/>
  <c r="V151" i="1"/>
  <c r="V143" i="1"/>
  <c r="V135" i="1"/>
  <c r="V127" i="1"/>
  <c r="V119" i="1"/>
  <c r="V111" i="1"/>
  <c r="V103" i="1"/>
  <c r="V95" i="1"/>
  <c r="V87" i="1"/>
  <c r="V79" i="1"/>
  <c r="V71" i="1"/>
  <c r="V63" i="1"/>
  <c r="V55" i="1"/>
  <c r="V47" i="1"/>
  <c r="V39" i="1"/>
  <c r="V31" i="1"/>
  <c r="V23" i="1"/>
  <c r="V15" i="1"/>
  <c r="V7" i="1"/>
  <c r="V249" i="1"/>
  <c r="V209" i="1"/>
  <c r="V169" i="1"/>
  <c r="V137" i="1"/>
  <c r="V97" i="1"/>
  <c r="V65" i="1"/>
  <c r="V9" i="1"/>
  <c r="V264" i="1"/>
  <c r="V240" i="1"/>
  <c r="V200" i="1"/>
  <c r="V160" i="1"/>
  <c r="V128" i="1"/>
  <c r="V64" i="1"/>
  <c r="V8" i="1"/>
  <c r="V286" i="1"/>
  <c r="V278" i="1"/>
  <c r="V270" i="1"/>
  <c r="V262" i="1"/>
  <c r="V254" i="1"/>
  <c r="V246" i="1"/>
  <c r="V238" i="1"/>
  <c r="V230" i="1"/>
  <c r="V222" i="1"/>
  <c r="V214" i="1"/>
  <c r="V206" i="1"/>
  <c r="V198" i="1"/>
  <c r="V190" i="1"/>
  <c r="V182" i="1"/>
  <c r="V174" i="1"/>
  <c r="V166" i="1"/>
  <c r="V158" i="1"/>
  <c r="V150" i="1"/>
  <c r="V142" i="1"/>
  <c r="V134" i="1"/>
  <c r="V126" i="1"/>
  <c r="V118" i="1"/>
  <c r="V110" i="1"/>
  <c r="V102" i="1"/>
  <c r="V94" i="1"/>
  <c r="V86" i="1"/>
  <c r="V78" i="1"/>
  <c r="V70" i="1"/>
  <c r="V62" i="1"/>
  <c r="V54" i="1"/>
  <c r="V46" i="1"/>
  <c r="V38" i="1"/>
  <c r="V30" i="1"/>
  <c r="V22" i="1"/>
  <c r="V14" i="1"/>
  <c r="V6" i="1"/>
  <c r="V257" i="1"/>
  <c r="V225" i="1"/>
  <c r="V185" i="1"/>
  <c r="V153" i="1"/>
  <c r="V113" i="1"/>
  <c r="V81" i="1"/>
  <c r="V49" i="1"/>
  <c r="V17" i="1"/>
  <c r="V288" i="1"/>
  <c r="V248" i="1"/>
  <c r="V216" i="1"/>
  <c r="V184" i="1"/>
  <c r="V152" i="1"/>
  <c r="V120" i="1"/>
  <c r="V88" i="1"/>
  <c r="V56" i="1"/>
  <c r="V16" i="1"/>
  <c r="V285" i="1"/>
  <c r="V277" i="1"/>
  <c r="V269" i="1"/>
  <c r="V261" i="1"/>
  <c r="V253" i="1"/>
  <c r="V245" i="1"/>
  <c r="V237" i="1"/>
  <c r="V229" i="1"/>
  <c r="V221" i="1"/>
  <c r="V213" i="1"/>
  <c r="V205" i="1"/>
  <c r="V197" i="1"/>
  <c r="V189" i="1"/>
  <c r="V181" i="1"/>
  <c r="V173" i="1"/>
  <c r="V165" i="1"/>
  <c r="V157" i="1"/>
  <c r="V149" i="1"/>
  <c r="V141" i="1"/>
  <c r="V125" i="1"/>
  <c r="V117" i="1"/>
  <c r="V109" i="1"/>
  <c r="V101" i="1"/>
  <c r="V85" i="1"/>
  <c r="V77" i="1"/>
  <c r="V69" i="1"/>
  <c r="V61" i="1"/>
  <c r="V53" i="1"/>
  <c r="V45" i="1"/>
  <c r="V37" i="1"/>
  <c r="V29" i="1"/>
  <c r="V21" i="1"/>
  <c r="V13" i="1"/>
</calcChain>
</file>

<file path=xl/sharedStrings.xml><?xml version="1.0" encoding="utf-8"?>
<sst xmlns="http://schemas.openxmlformats.org/spreadsheetml/2006/main" count="892" uniqueCount="691">
  <si>
    <t>2011-2012 Actual Classroom Teacher Salary Information</t>
  </si>
  <si>
    <t>2012-2013 Contracted Teacher Salary Information</t>
  </si>
  <si>
    <t>County</t>
  </si>
  <si>
    <t>FTE</t>
  </si>
  <si>
    <t>Classroom Teacher Salaries</t>
  </si>
  <si>
    <t>Supplemental Teacher Salaries</t>
  </si>
  <si>
    <t>Classroom Teacher Board Paid Fringe Benefits</t>
  </si>
  <si>
    <t>Total Classroom Teacher Salaries</t>
  </si>
  <si>
    <t>Allen</t>
  </si>
  <si>
    <t>Marmaton Valley</t>
  </si>
  <si>
    <t>D0256</t>
  </si>
  <si>
    <t>Iola</t>
  </si>
  <si>
    <t>D0257</t>
  </si>
  <si>
    <t>Humboldt</t>
  </si>
  <si>
    <t>D0258</t>
  </si>
  <si>
    <t>Anderson</t>
  </si>
  <si>
    <t>Garnett</t>
  </si>
  <si>
    <t>D0365</t>
  </si>
  <si>
    <t>Crest</t>
  </si>
  <si>
    <t>D0479</t>
  </si>
  <si>
    <t>Atchison</t>
  </si>
  <si>
    <t>Atchison Co Comm Schools</t>
  </si>
  <si>
    <t>D0377</t>
  </si>
  <si>
    <t>Atchison Public Schools</t>
  </si>
  <si>
    <t>D0409</t>
  </si>
  <si>
    <t>Barber</t>
  </si>
  <si>
    <t>Barber County North</t>
  </si>
  <si>
    <t>D0254</t>
  </si>
  <si>
    <t>South Barber</t>
  </si>
  <si>
    <t>D0255</t>
  </si>
  <si>
    <t>Barton</t>
  </si>
  <si>
    <t>Ellinwood Public Schools</t>
  </si>
  <si>
    <t>D0355</t>
  </si>
  <si>
    <t>Great Bend</t>
  </si>
  <si>
    <t>D0428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</si>
  <si>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</si>
  <si>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</si>
  <si>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</si>
  <si>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</si>
  <si>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</si>
  <si>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</si>
  <si>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</si>
  <si>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</si>
  <si>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South Brown County</t>
  </si>
  <si>
    <t>D0430</t>
  </si>
  <si>
    <t>Hiawatha</t>
  </si>
  <si>
    <t>D0415</t>
  </si>
  <si>
    <t>Butler</t>
  </si>
  <si>
    <t>Augusta</t>
  </si>
  <si>
    <t>D0402</t>
  </si>
  <si>
    <t>Circle</t>
  </si>
  <si>
    <t>D0375</t>
  </si>
  <si>
    <t>Andover</t>
  </si>
  <si>
    <t>D0385</t>
  </si>
  <si>
    <t>Rose Hill Public Schools</t>
  </si>
  <si>
    <t>D0394</t>
  </si>
  <si>
    <t>Douglass Public Schools</t>
  </si>
  <si>
    <t>D0396</t>
  </si>
  <si>
    <t>Flinthills</t>
  </si>
  <si>
    <t>D0492</t>
  </si>
  <si>
    <t>El Dorado</t>
  </si>
  <si>
    <t>D0490</t>
  </si>
  <si>
    <t>Bluestem</t>
  </si>
  <si>
    <t>D0205</t>
  </si>
  <si>
    <t>Remington-Whitewater</t>
  </si>
  <si>
    <t>D0206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</si>
  <si>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</si>
  <si>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</si>
  <si>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</si>
  <si>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</si>
  <si>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</si>
  <si>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</si>
  <si>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</si>
  <si>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</si>
  <si>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</si>
  <si>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Columbus</t>
  </si>
  <si>
    <t>D0493</t>
  </si>
  <si>
    <t>Galena</t>
  </si>
  <si>
    <t>D0499</t>
  </si>
  <si>
    <t>Baxter Springs</t>
  </si>
  <si>
    <t>D0508</t>
  </si>
  <si>
    <t>Riverton</t>
  </si>
  <si>
    <t>D0404</t>
  </si>
  <si>
    <t>Cheyenne</t>
  </si>
  <si>
    <t>St Francis Comm Sch</t>
  </si>
  <si>
    <t>D0297</t>
  </si>
  <si>
    <t>Cheylin</t>
  </si>
  <si>
    <t>D0103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</si>
  <si>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</si>
  <si>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</si>
  <si>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</si>
  <si>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</si>
  <si>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</si>
  <si>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</si>
  <si>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</si>
  <si>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</si>
  <si>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</si>
  <si>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</si>
  <si>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</si>
  <si>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</si>
  <si>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</si>
  <si>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</si>
  <si>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</si>
  <si>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</si>
  <si>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</si>
  <si>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</si>
  <si>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</si>
  <si>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</si>
  <si>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</si>
  <si>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</si>
  <si>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</si>
  <si>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</si>
  <si>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Arkansas City</t>
  </si>
  <si>
    <t>D0470</t>
  </si>
  <si>
    <t>Dexter</t>
  </si>
  <si>
    <t>D0471</t>
  </si>
  <si>
    <t>Central</t>
  </si>
  <si>
    <t>D0462</t>
  </si>
  <si>
    <t>Udall</t>
  </si>
  <si>
    <t>D0463</t>
  </si>
  <si>
    <t>Winfield</t>
  </si>
  <si>
    <t>D0465</t>
  </si>
  <si>
    <t>Crawford</t>
  </si>
  <si>
    <t>Northeast</t>
  </si>
  <si>
    <t>D0246</t>
  </si>
  <si>
    <t>D0247</t>
  </si>
  <si>
    <t>Girard</t>
  </si>
  <si>
    <t>D0248</t>
  </si>
  <si>
    <t>Frontenac Public Schools</t>
  </si>
  <si>
    <t>D0249</t>
  </si>
  <si>
    <t>Pittsburg</t>
  </si>
  <si>
    <t>D0250</t>
  </si>
  <si>
    <t>Decatur</t>
  </si>
  <si>
    <t>Oberlin</t>
  </si>
  <si>
    <t>D0294</t>
  </si>
  <si>
    <t>Dickinson</t>
  </si>
  <si>
    <t>Chapman</t>
  </si>
  <si>
    <t>D0473</t>
  </si>
  <si>
    <t>Herington</t>
  </si>
  <si>
    <t>D0487</t>
  </si>
  <si>
    <t>Rural Vista</t>
  </si>
  <si>
    <t>D0481</t>
  </si>
  <si>
    <t>Solomon</t>
  </si>
  <si>
    <t>D0393</t>
  </si>
  <si>
    <t>Abilene</t>
  </si>
  <si>
    <t>D0435</t>
  </si>
  <si>
    <t>Doniphan</t>
  </si>
  <si>
    <t>Troy Public Schools</t>
  </si>
  <si>
    <t>D0429</t>
  </si>
  <si>
    <t>Doniphan West Schools</t>
  </si>
  <si>
    <t>D0111</t>
  </si>
  <si>
    <t>Riverside</t>
  </si>
  <si>
    <t>D0114</t>
  </si>
  <si>
    <t>Douglas</t>
  </si>
  <si>
    <t>Baldwin City</t>
  </si>
  <si>
    <t>D0348</t>
  </si>
  <si>
    <t>Eudora</t>
  </si>
  <si>
    <t>D0491</t>
  </si>
  <si>
    <t>Lawrence</t>
  </si>
  <si>
    <t>D0497</t>
  </si>
  <si>
    <t>Edwards</t>
  </si>
  <si>
    <t>Lewis</t>
  </si>
  <si>
    <t>D0502</t>
  </si>
  <si>
    <t>Kinsley-Offerle</t>
  </si>
  <si>
    <t>D0347</t>
  </si>
  <si>
    <t>Elk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</si>
  <si>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</si>
  <si>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</si>
  <si>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</si>
  <si>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</si>
  <si>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</si>
  <si>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</si>
  <si>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</si>
  <si>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</si>
  <si>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</si>
  <si>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</si>
  <si>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</si>
  <si>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D0327</t>
  </si>
  <si>
    <t>Central Plains</t>
  </si>
  <si>
    <t>D0112</t>
  </si>
  <si>
    <t>Finney</t>
  </si>
  <si>
    <t>Holcomb</t>
  </si>
  <si>
    <t>D0363</t>
  </si>
  <si>
    <t>Garden City</t>
  </si>
  <si>
    <t>D0457</t>
  </si>
  <si>
    <t>Ford</t>
  </si>
  <si>
    <t>Bucklin</t>
  </si>
  <si>
    <t>D0459</t>
  </si>
  <si>
    <t>Dodge City</t>
  </si>
  <si>
    <t>D0443</t>
  </si>
  <si>
    <t>Spearville</t>
  </si>
  <si>
    <t>D0381</t>
  </si>
  <si>
    <t>Franklin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</si>
  <si>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</si>
  <si>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</si>
  <si>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</si>
  <si>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</si>
  <si>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</si>
  <si>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</si>
  <si>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</si>
  <si>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</si>
  <si>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Geary</t>
  </si>
  <si>
    <t>Geary County Schools</t>
  </si>
  <si>
    <t>D0475</t>
  </si>
  <si>
    <t>Gove</t>
  </si>
  <si>
    <t>Grinnell Public Schools</t>
  </si>
  <si>
    <t>D0291</t>
  </si>
  <si>
    <t>Wheatland</t>
  </si>
  <si>
    <t>D0292</t>
  </si>
  <si>
    <t>Quinter Public Schools</t>
  </si>
  <si>
    <t>D0293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</si>
  <si>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</si>
  <si>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</si>
  <si>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</si>
  <si>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</si>
  <si>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</si>
  <si>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</si>
  <si>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</si>
  <si>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</si>
  <si>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</si>
  <si>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Copeland</t>
  </si>
  <si>
    <t>D0476</t>
  </si>
  <si>
    <t>Ingalls</t>
  </si>
  <si>
    <t>D0477</t>
  </si>
  <si>
    <t>Montezuma</t>
  </si>
  <si>
    <t>D0371</t>
  </si>
  <si>
    <t>Greeley</t>
  </si>
  <si>
    <t>Greeley County Schools</t>
  </si>
  <si>
    <t>D0200</t>
  </si>
  <si>
    <t>Greenwood</t>
  </si>
  <si>
    <t>Eureka</t>
  </si>
  <si>
    <t>D0389</t>
  </si>
  <si>
    <t>Hamilton</t>
  </si>
  <si>
    <t>D0390</t>
  </si>
  <si>
    <t>Madison-Virgil</t>
  </si>
  <si>
    <t>D0386</t>
  </si>
  <si>
    <t>Syracuse</t>
  </si>
  <si>
    <t>D0494</t>
  </si>
  <si>
    <t>Harper</t>
  </si>
  <si>
    <t>Attica</t>
  </si>
  <si>
    <t>D0511</t>
  </si>
  <si>
    <t>Anthony-Harper</t>
  </si>
  <si>
    <t>D0361</t>
  </si>
  <si>
    <t>Harvey</t>
  </si>
  <si>
    <t>Hesston</t>
  </si>
  <si>
    <t>D0460</t>
  </si>
  <si>
    <t>Burrton</t>
  </si>
  <si>
    <t>D0369</t>
  </si>
  <si>
    <t>Newton</t>
  </si>
  <si>
    <t>D0373</t>
  </si>
  <si>
    <t>Sedgwick Public Schools</t>
  </si>
  <si>
    <t>D0439</t>
  </si>
  <si>
    <t>Halstead</t>
  </si>
  <si>
    <t>D0440</t>
  </si>
  <si>
    <t>Haskell</t>
  </si>
  <si>
    <t>Sublette</t>
  </si>
  <si>
    <t>D0374</t>
  </si>
  <si>
    <t>Satanta</t>
  </si>
  <si>
    <t>D0507</t>
  </si>
  <si>
    <t>Hodgeman</t>
  </si>
  <si>
    <t>Hodgeman County Schools</t>
  </si>
  <si>
    <t>D0227</t>
  </si>
  <si>
    <t>Jackson</t>
  </si>
  <si>
    <t>North Jackson</t>
  </si>
  <si>
    <t>D0335</t>
  </si>
  <si>
    <t>Holton</t>
  </si>
  <si>
    <t>D0336</t>
  </si>
  <si>
    <t>Royal Valley</t>
  </si>
  <si>
    <t>D0337</t>
  </si>
  <si>
    <t>Jefferson</t>
  </si>
  <si>
    <t>Valley Falls</t>
  </si>
  <si>
    <t>D0338</t>
  </si>
  <si>
    <t>Jefferson County North</t>
  </si>
  <si>
    <t>D0339</t>
  </si>
  <si>
    <t>Jefferson West</t>
  </si>
  <si>
    <t>D0340</t>
  </si>
  <si>
    <t>Oskaloosa Public Schools</t>
  </si>
  <si>
    <t>D0341</t>
  </si>
  <si>
    <t>McLouth</t>
  </si>
  <si>
    <t>D0342</t>
  </si>
  <si>
    <t>Perry Public Schools</t>
  </si>
  <si>
    <t>D0343</t>
  </si>
  <si>
    <t>Jewell</t>
  </si>
  <si>
    <t>Rock Hills</t>
  </si>
  <si>
    <t>D0107</t>
  </si>
  <si>
    <t>Johnson</t>
  </si>
  <si>
    <t>Blue Valley</t>
  </si>
  <si>
    <t>D0229</t>
  </si>
  <si>
    <t>Spring Hill</t>
  </si>
  <si>
    <t>D0230</t>
  </si>
  <si>
    <t>Gardner Edgerton</t>
  </si>
  <si>
    <t>D0231</t>
  </si>
  <si>
    <t>De Soto</t>
  </si>
  <si>
    <t>D0232</t>
  </si>
  <si>
    <t>Olathe</t>
  </si>
  <si>
    <t>D0233</t>
  </si>
  <si>
    <t>Shawnee Mission Pub Sch</t>
  </si>
  <si>
    <t>D0512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</si>
  <si>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</si>
  <si>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</si>
  <si>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</si>
  <si>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</si>
  <si>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</si>
  <si>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</si>
  <si>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</si>
  <si>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</si>
  <si>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</si>
  <si>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</si>
  <si>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</si>
  <si>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Haviland</t>
  </si>
  <si>
    <t>D0474</t>
  </si>
  <si>
    <t>Kiowa County</t>
  </si>
  <si>
    <t>D0422</t>
  </si>
  <si>
    <t>Labette</t>
  </si>
  <si>
    <t>Parsons</t>
  </si>
  <si>
    <t>D0503</t>
  </si>
  <si>
    <t>Oswego</t>
  </si>
  <si>
    <t>D0504</t>
  </si>
  <si>
    <t>Chetopa-St. Paul</t>
  </si>
  <si>
    <t>D0505</t>
  </si>
  <si>
    <t>Labette County</t>
  </si>
  <si>
    <t>D0506</t>
  </si>
  <si>
    <t>Lane</t>
  </si>
  <si>
    <t>Healy Public Schools</t>
  </si>
  <si>
    <t>D0468</t>
  </si>
  <si>
    <t>Dighton</t>
  </si>
  <si>
    <t>D0482</t>
  </si>
  <si>
    <t>Leavenworth</t>
  </si>
  <si>
    <t>Lansing</t>
  </si>
  <si>
    <t>D0469</t>
  </si>
  <si>
    <t>Basehor-Linwood</t>
  </si>
  <si>
    <t>D0458</t>
  </si>
  <si>
    <t>Tonganoxie</t>
  </si>
  <si>
    <t>D0464</t>
  </si>
  <si>
    <t>Easton</t>
  </si>
  <si>
    <t>D0449</t>
  </si>
  <si>
    <t>D0453</t>
  </si>
  <si>
    <t>Ft Leavenworth</t>
  </si>
  <si>
    <t>D0207</t>
  </si>
  <si>
    <t>Lincoln</t>
  </si>
  <si>
    <t>D0298</t>
  </si>
  <si>
    <t>Sylvan Grove</t>
  </si>
  <si>
    <t>D0299</t>
  </si>
  <si>
    <t>Linn</t>
  </si>
  <si>
    <t>Pleasanton</t>
  </si>
  <si>
    <t>D0344</t>
  </si>
  <si>
    <t>Prairie View</t>
  </si>
  <si>
    <t>D0362</t>
  </si>
  <si>
    <t>Jayhawk</t>
  </si>
  <si>
    <t>D0346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</si>
  <si>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</si>
  <si>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</si>
  <si>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</si>
  <si>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</si>
  <si>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</si>
  <si>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</si>
  <si>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</si>
  <si>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</si>
  <si>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Southern Lyon County</t>
  </si>
  <si>
    <t>D0252</t>
  </si>
  <si>
    <t>Emporia</t>
  </si>
  <si>
    <t>D0253</t>
  </si>
  <si>
    <t>Marion</t>
  </si>
  <si>
    <t>Marion-Florence</t>
  </si>
  <si>
    <t>D0408</t>
  </si>
  <si>
    <t>Durham-Hillsboro-Lehigh</t>
  </si>
  <si>
    <t>D0410</t>
  </si>
  <si>
    <t>Goessel</t>
  </si>
  <si>
    <t>D0411</t>
  </si>
  <si>
    <t>Centre</t>
  </si>
  <si>
    <t>D0397</t>
  </si>
  <si>
    <t>Peabody-Burns</t>
  </si>
  <si>
    <t>D0398</t>
  </si>
  <si>
    <t>Marshall</t>
  </si>
  <si>
    <t>Vermillion</t>
  </si>
  <si>
    <t>D0380</t>
  </si>
  <si>
    <t>Valley Heights</t>
  </si>
  <si>
    <t>D0498</t>
  </si>
  <si>
    <t>Marysville</t>
  </si>
  <si>
    <t>D0364</t>
  </si>
  <si>
    <t>McPherson</t>
  </si>
  <si>
    <t>Inman</t>
  </si>
  <si>
    <t>D0448</t>
  </si>
  <si>
    <t>D0418</t>
  </si>
  <si>
    <t>Canton-Galva</t>
  </si>
  <si>
    <t>D0419</t>
  </si>
  <si>
    <t>Smoky Valley</t>
  </si>
  <si>
    <t>D0400</t>
  </si>
  <si>
    <t>Moundridge</t>
  </si>
  <si>
    <t>D0423</t>
  </si>
  <si>
    <t>Meade</t>
  </si>
  <si>
    <t>Fowler</t>
  </si>
  <si>
    <t>D0225</t>
  </si>
  <si>
    <t>D0226</t>
  </si>
  <si>
    <t>Miami</t>
  </si>
  <si>
    <t>Louisburg</t>
  </si>
  <si>
    <t>D0416</t>
  </si>
  <si>
    <t>Osawatomie</t>
  </si>
  <si>
    <t>D0367</t>
  </si>
  <si>
    <t>Paola</t>
  </si>
  <si>
    <t>D0368</t>
  </si>
  <si>
    <t>Mitchell</t>
  </si>
  <si>
    <t>Waconda</t>
  </si>
  <si>
    <t>D0272</t>
  </si>
  <si>
    <t>Beloit</t>
  </si>
  <si>
    <t>D0273</t>
  </si>
  <si>
    <t>Montgomery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</si>
  <si>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</si>
  <si>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</si>
  <si>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</si>
  <si>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</si>
  <si>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</si>
  <si>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</si>
  <si>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</si>
  <si>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</si>
  <si>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</si>
  <si>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</si>
  <si>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</si>
  <si>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</si>
  <si>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</si>
  <si>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</si>
  <si>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</si>
  <si>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</si>
  <si>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</si>
  <si>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</si>
  <si>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</si>
  <si>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</si>
  <si>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</si>
  <si>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</si>
  <si>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</si>
  <si>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</si>
  <si>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</si>
  <si>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</si>
  <si>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</si>
  <si>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</si>
  <si>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</si>
  <si>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</si>
  <si>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</si>
  <si>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</si>
  <si>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Norton Community Schools</t>
  </si>
  <si>
    <t>D0211</t>
  </si>
  <si>
    <t>Northern Valley</t>
  </si>
  <si>
    <t>D0212</t>
  </si>
  <si>
    <t>Osage</t>
  </si>
  <si>
    <t>Santa Fe Trail</t>
  </si>
  <si>
    <t>D0434</t>
  </si>
  <si>
    <t>Osage City</t>
  </si>
  <si>
    <t>D0420</t>
  </si>
  <si>
    <t>Lyndon</t>
  </si>
  <si>
    <t>D0421</t>
  </si>
  <si>
    <t>Burlingame Public School</t>
  </si>
  <si>
    <t>D0454</t>
  </si>
  <si>
    <t>Marais Des Cygnes Valley</t>
  </si>
  <si>
    <t>D0456</t>
  </si>
  <si>
    <t>Osborne</t>
  </si>
  <si>
    <t>Osborne County</t>
  </si>
  <si>
    <t>D0392</t>
  </si>
  <si>
    <t>North Ottawa County</t>
  </si>
  <si>
    <t>D0239</t>
  </si>
  <si>
    <t>Twin Valley</t>
  </si>
  <si>
    <t>D0240</t>
  </si>
  <si>
    <t>Pawnee</t>
  </si>
  <si>
    <t>Ft Larned</t>
  </si>
  <si>
    <t>D0495</t>
  </si>
  <si>
    <t>Pawnee Heights</t>
  </si>
  <si>
    <t>D0496</t>
  </si>
  <si>
    <t>Phillips</t>
  </si>
  <si>
    <t>Thunder Ridge Schools</t>
  </si>
  <si>
    <t>D0110</t>
  </si>
  <si>
    <t>Phillipsburg</t>
  </si>
  <si>
    <t>D0325</t>
  </si>
  <si>
    <t>D0326</t>
  </si>
  <si>
    <t>Pottawatomie</t>
  </si>
  <si>
    <t>Wamego</t>
  </si>
  <si>
    <t>D0320</t>
  </si>
  <si>
    <t>Kaw Valley</t>
  </si>
  <si>
    <t>D0321</t>
  </si>
  <si>
    <t>Onaga-Havensville-Wheaton</t>
  </si>
  <si>
    <t>D0322</t>
  </si>
  <si>
    <t>Rock Creek</t>
  </si>
  <si>
    <t>D0323</t>
  </si>
  <si>
    <t>Pratt</t>
  </si>
  <si>
    <t>Skyline Schools</t>
  </si>
  <si>
    <t>D0438</t>
  </si>
  <si>
    <t>D0382</t>
  </si>
  <si>
    <t>Rawlins</t>
  </si>
  <si>
    <t>Rawlins County</t>
  </si>
  <si>
    <t>D0105</t>
  </si>
  <si>
    <t>Reno</t>
  </si>
  <si>
    <t>Hutchinson Public Schools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</si>
  <si>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</si>
  <si>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</si>
  <si>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</si>
  <si>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</si>
  <si>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</si>
  <si>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</si>
  <si>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</si>
  <si>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Schools</t>
  </si>
  <si>
    <t>D0312</t>
  </si>
  <si>
    <t>Buhler</t>
  </si>
  <si>
    <t>D0313</t>
  </si>
  <si>
    <t>Republic</t>
  </si>
  <si>
    <t>Republic County</t>
  </si>
  <si>
    <t>D0109</t>
  </si>
  <si>
    <t>Pike Valley</t>
  </si>
  <si>
    <t>D0426</t>
  </si>
  <si>
    <t>Rice</t>
  </si>
  <si>
    <t>Little River</t>
  </si>
  <si>
    <t>D0444</t>
  </si>
  <si>
    <t>Chase-Raymond</t>
  </si>
  <si>
    <t>D0401</t>
  </si>
  <si>
    <t>Lyons</t>
  </si>
  <si>
    <t>D0405</t>
  </si>
  <si>
    <t>Sterling</t>
  </si>
  <si>
    <t>D0376</t>
  </si>
  <si>
    <t>Riley</t>
  </si>
  <si>
    <t>Riley County</t>
  </si>
  <si>
    <t>D0378</t>
  </si>
  <si>
    <t>Manhattan-Ogden</t>
  </si>
  <si>
    <t>D0383</t>
  </si>
  <si>
    <t>D0384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</si>
  <si>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</si>
  <si>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</si>
  <si>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</si>
  <si>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</si>
  <si>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</si>
  <si>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</si>
  <si>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</si>
  <si>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</si>
  <si>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LaCrosse</t>
  </si>
  <si>
    <t>D0395</t>
  </si>
  <si>
    <t>Otis-Bison</t>
  </si>
  <si>
    <t>D0403</t>
  </si>
  <si>
    <t>Russell</t>
  </si>
  <si>
    <t>Russell County</t>
  </si>
  <si>
    <t>D0407</t>
  </si>
  <si>
    <t>Paradise</t>
  </si>
  <si>
    <t>D0399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</si>
  <si>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</si>
  <si>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</si>
  <si>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</si>
  <si>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</si>
  <si>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</si>
  <si>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</si>
  <si>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</si>
  <si>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</si>
  <si>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</si>
  <si>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</si>
  <si>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</si>
  <si>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Wichita</t>
  </si>
  <si>
    <t>D0259</t>
  </si>
  <si>
    <t>Derby</t>
  </si>
  <si>
    <t>D0260</t>
  </si>
  <si>
    <t>Haysville</t>
  </si>
  <si>
    <t>D0261</t>
  </si>
  <si>
    <t>Valley Center Pub Sch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</si>
  <si>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</si>
  <si>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</si>
  <si>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</si>
  <si>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</si>
  <si>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</si>
  <si>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</si>
  <si>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</si>
  <si>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</si>
  <si>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</si>
  <si>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</si>
  <si>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</si>
  <si>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</si>
  <si>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</si>
  <si>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Seward</t>
  </si>
  <si>
    <t>Kismet-Plains</t>
  </si>
  <si>
    <t>D0483</t>
  </si>
  <si>
    <t>Liberal</t>
  </si>
  <si>
    <t>D0480</t>
  </si>
  <si>
    <t>Shawnee</t>
  </si>
  <si>
    <t>Shawnee Heights</t>
  </si>
  <si>
    <t>D0450</t>
  </si>
  <si>
    <t>Topeka Public Schools</t>
  </si>
  <si>
    <t>D0501</t>
  </si>
  <si>
    <t>Silver Lake</t>
  </si>
  <si>
    <t>D0372</t>
  </si>
  <si>
    <t>Auburn Washburn</t>
  </si>
  <si>
    <t>D0437</t>
  </si>
  <si>
    <t>Seaman</t>
  </si>
  <si>
    <t>D0345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</si>
  <si>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</si>
  <si>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</si>
  <si>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</si>
  <si>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</si>
  <si>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</si>
  <si>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</si>
  <si>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</si>
  <si>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</si>
  <si>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</si>
  <si>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</si>
  <si>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</si>
  <si>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</si>
  <si>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</si>
  <si>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</si>
  <si>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</si>
  <si>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</si>
  <si>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</si>
  <si>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</si>
  <si>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</si>
  <si>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</si>
  <si>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</si>
  <si>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</si>
  <si>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</si>
  <si>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</si>
  <si>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</si>
  <si>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</si>
  <si>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</si>
  <si>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</si>
  <si>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</si>
  <si>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</si>
  <si>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</si>
  <si>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</si>
  <si>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 Schools</t>
  </si>
  <si>
    <t>D0359</t>
  </si>
  <si>
    <t>Caldwell</t>
  </si>
  <si>
    <t>D0360</t>
  </si>
  <si>
    <t>South Haven</t>
  </si>
  <si>
    <t>D0509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</si>
  <si>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</si>
  <si>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</si>
  <si>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</si>
  <si>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</si>
  <si>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</si>
  <si>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</si>
  <si>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</si>
  <si>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</si>
  <si>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</si>
  <si>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</si>
  <si>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</si>
  <si>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</si>
  <si>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</si>
  <si>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</si>
  <si>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</si>
  <si>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</si>
  <si>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Wallace County Schools</t>
  </si>
  <si>
    <t>D0241</t>
  </si>
  <si>
    <t>Weskan</t>
  </si>
  <si>
    <t>D0242</t>
  </si>
  <si>
    <t>Washington</t>
  </si>
  <si>
    <t>Barnes</t>
  </si>
  <si>
    <t>D0223</t>
  </si>
  <si>
    <t>Clifton-Clyde</t>
  </si>
  <si>
    <t>D0224</t>
  </si>
  <si>
    <t>Washington Co. Schools</t>
  </si>
  <si>
    <t>D0108</t>
  </si>
  <si>
    <t>Leoti</t>
  </si>
  <si>
    <t>D0467</t>
  </si>
  <si>
    <t>Wilson</t>
  </si>
  <si>
    <t>Neodesha</t>
  </si>
  <si>
    <t>D0461</t>
  </si>
  <si>
    <t>Fredonia</t>
  </si>
  <si>
    <t>D0484</t>
  </si>
  <si>
    <t>Altoona-Midway</t>
  </si>
  <si>
    <t>D0387</t>
  </si>
  <si>
    <t>Woodson</t>
  </si>
  <si>
    <t>D0366</t>
  </si>
  <si>
    <t>Wyandotte</t>
  </si>
  <si>
    <t>Kansas City</t>
  </si>
  <si>
    <t>D0500</t>
  </si>
  <si>
    <t>Turner-Kansas City</t>
  </si>
  <si>
    <t>D0202</t>
  </si>
  <si>
    <t>Piper-Kansas City</t>
  </si>
  <si>
    <t>D0203</t>
  </si>
  <si>
    <t>Bonner Springs</t>
  </si>
  <si>
    <t>D0204</t>
  </si>
  <si>
    <t>Percent Change</t>
  </si>
  <si>
    <t>Average Actual Salary</t>
  </si>
  <si>
    <t>Average Actual Supplemental Salary</t>
  </si>
  <si>
    <t xml:space="preserve">Average Actual Board Paid Fringe </t>
  </si>
  <si>
    <t>Total Average Actual Salary</t>
  </si>
  <si>
    <t>Contracted Average Teacher Salaries</t>
  </si>
  <si>
    <t>Contracted Average Supplemental Salaries</t>
  </si>
  <si>
    <t>Contracted Average Board Paid Fringe</t>
  </si>
  <si>
    <t>Total Average Contracted Salaries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</si>
  <si>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</si>
  <si>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</si>
  <si>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</si>
  <si>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</si>
  <si>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</si>
  <si>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</si>
  <si>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</si>
  <si>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</si>
  <si>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USD #</t>
  </si>
  <si>
    <t>District Name</t>
  </si>
  <si>
    <t>PROCESSED 3/22/2013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</si>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</sst>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Border="1"/>
    <xf numFmtId="0" fontId="4" fillId="0" borderId="0" xfId="0" applyFont="1" applyBorder="1" applyAlignment="1" applyProtection="1">
      <alignment vertical="top" wrapText="1" readingOrder="1"/>
      <protection locked="0"/>
    </xf>
    <xf numFmtId="3" fontId="4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wrapText="1" readingOrder="1"/>
      <protection locked="0"/>
    </xf>
    <xf numFmtId="0" fontId="1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top" wrapText="1" readingOrder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4" xfId="0" applyNumberFormat="1" applyFont="1" applyFill="1" applyBorder="1" applyAlignment="1" applyProtection="1">
      <alignment horizontal="center" wrapText="1" readingOrder="1"/>
      <protection locked="0"/>
    </xf>
    <xf numFmtId="0" fontId="3" fillId="0" borderId="4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2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 readingOrder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/>
    <xf numFmtId="0" fontId="3" fillId="0" borderId="2" xfId="0" applyNumberFormat="1" applyFont="1" applyFill="1" applyBorder="1" applyAlignment="1" applyProtection="1">
      <alignment horizontal="center" wrapText="1" readingOrder="1"/>
      <protection locked="0"/>
    </xf>
    <xf numFmtId="164" fontId="4" fillId="0" borderId="0" xfId="0" applyNumberFormat="1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vertical="top" wrapText="1" readingOrder="1"/>
      <protection locked="0"/>
    </xf>
    <xf numFmtId="3" fontId="4" fillId="0" borderId="1" xfId="0" applyNumberFormat="1" applyFont="1" applyBorder="1" applyAlignment="1" applyProtection="1">
      <alignment vertical="top" wrapText="1" readingOrder="1"/>
      <protection locked="0"/>
    </xf>
    <xf numFmtId="0" fontId="4" fillId="0" borderId="8" xfId="0" applyFont="1" applyBorder="1" applyAlignment="1" applyProtection="1">
      <alignment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3" fontId="4" fillId="0" borderId="8" xfId="0" applyNumberFormat="1" applyFont="1" applyBorder="1" applyAlignment="1" applyProtection="1">
      <alignment vertical="top" wrapText="1" readingOrder="1"/>
      <protection locked="0"/>
    </xf>
    <xf numFmtId="3" fontId="4" fillId="0" borderId="9" xfId="0" applyNumberFormat="1" applyFont="1" applyBorder="1" applyAlignment="1" applyProtection="1">
      <alignment vertical="top" wrapText="1" readingOrder="1"/>
      <protection locked="0"/>
    </xf>
    <xf numFmtId="3" fontId="4" fillId="0" borderId="10" xfId="0" applyNumberFormat="1" applyFont="1" applyBorder="1" applyAlignment="1" applyProtection="1">
      <alignment vertical="top" wrapText="1" readingOrder="1"/>
      <protection locked="0"/>
    </xf>
    <xf numFmtId="165" fontId="4" fillId="0" borderId="8" xfId="0" applyNumberFormat="1" applyFont="1" applyBorder="1" applyAlignment="1" applyProtection="1">
      <alignment vertical="top" wrapText="1" readingOrder="1"/>
      <protection locked="0"/>
    </xf>
    <xf numFmtId="165" fontId="4" fillId="0" borderId="9" xfId="0" applyNumberFormat="1" applyFont="1" applyBorder="1" applyAlignment="1" applyProtection="1">
      <alignment vertical="top" wrapText="1" readingOrder="1"/>
      <protection locked="0"/>
    </xf>
    <xf numFmtId="16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 applyBorder="1"/>
    <xf numFmtId="165" fontId="1" fillId="0" borderId="0" xfId="0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4" fillId="0" borderId="9" xfId="0" applyFont="1" applyFill="1" applyBorder="1" applyAlignment="1" applyProtection="1">
      <alignment vertical="top" wrapText="1" readingOrder="1"/>
      <protection locked="0"/>
    </xf>
    <xf numFmtId="164" fontId="4" fillId="0" borderId="0" xfId="0" applyNumberFormat="1" applyFont="1" applyFill="1" applyBorder="1" applyAlignment="1" applyProtection="1">
      <alignment vertical="top" wrapText="1" readingOrder="1"/>
      <protection locked="0"/>
    </xf>
    <xf numFmtId="3" fontId="4" fillId="0" borderId="0" xfId="0" applyNumberFormat="1" applyFont="1" applyFill="1" applyBorder="1" applyAlignment="1" applyProtection="1">
      <alignment vertical="top" wrapText="1" readingOrder="1"/>
      <protection locked="0"/>
    </xf>
    <xf numFmtId="3" fontId="4" fillId="0" borderId="9" xfId="0" applyNumberFormat="1" applyFont="1" applyFill="1" applyBorder="1" applyAlignment="1" applyProtection="1">
      <alignment vertical="top" wrapText="1" readingOrder="1"/>
      <protection locked="0"/>
    </xf>
    <xf numFmtId="165" fontId="4" fillId="0" borderId="9" xfId="0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sqref="A1:B1"/>
    </sheetView>
  </sheetViews>
  <sheetFormatPr defaultRowHeight="12" x14ac:dyDescent="0.2"/>
  <cols>
    <col min="1" max="1" width="7.42578125" style="2" bestFit="1" customWidth="1"/>
    <col min="2" max="2" width="11.85546875" style="2" bestFit="1" customWidth="1"/>
    <col min="3" max="3" width="23.85546875" style="2" bestFit="1" customWidth="1"/>
    <col min="4" max="4" width="8.140625" style="2" bestFit="1" customWidth="1"/>
    <col min="5" max="5" width="19.42578125" style="2" hidden="1" customWidth="1"/>
    <col min="6" max="6" width="21.28515625" style="2" hidden="1" customWidth="1"/>
    <col min="7" max="7" width="17.140625" style="2" hidden="1" customWidth="1"/>
    <col min="8" max="8" width="20.28515625" style="2" hidden="1" customWidth="1"/>
    <col min="9" max="9" width="19.42578125" style="2" hidden="1" customWidth="1"/>
    <col min="10" max="10" width="25" style="2" hidden="1" customWidth="1"/>
    <col min="11" max="11" width="17.28515625" style="2" hidden="1" customWidth="1"/>
    <col min="12" max="12" width="8.28515625" style="2" customWidth="1"/>
    <col min="13" max="13" width="8.140625" style="2" bestFit="1" customWidth="1"/>
    <col min="14" max="14" width="19.42578125" style="2" hidden="1" customWidth="1"/>
    <col min="15" max="15" width="9.5703125" style="2" customWidth="1"/>
    <col min="16" max="16" width="17.140625" style="2" hidden="1" customWidth="1"/>
    <col min="17" max="17" width="11.7109375" style="2" customWidth="1"/>
    <col min="18" max="18" width="19.42578125" style="2" hidden="1" customWidth="1"/>
    <col min="19" max="19" width="9.85546875" style="2" customWidth="1"/>
    <col min="20" max="20" width="13.28515625" style="2" hidden="1" customWidth="1"/>
    <col min="21" max="21" width="8.7109375" style="2" customWidth="1"/>
    <col min="22" max="22" width="8" style="2" customWidth="1"/>
    <col min="23" max="16384" width="9.140625" style="2"/>
  </cols>
  <sheetData>
    <row r="1" spans="1:22" x14ac:dyDescent="0.2">
      <c r="A1" s="44" t="s">
        <v>689</v>
      </c>
      <c r="B1" s="44"/>
      <c r="D1" s="5" t="s">
        <v>679</v>
      </c>
      <c r="E1" s="5"/>
      <c r="F1" s="5"/>
      <c r="G1" s="5"/>
      <c r="H1" s="5"/>
      <c r="I1" s="5"/>
      <c r="J1" s="5"/>
      <c r="K1" s="5"/>
      <c r="L1" s="5" t="s">
        <v>680</v>
      </c>
      <c r="M1" s="5" t="s">
        <v>681</v>
      </c>
      <c r="N1" s="5"/>
      <c r="O1" s="5" t="s">
        <v>682</v>
      </c>
      <c r="P1" s="5"/>
      <c r="Q1" s="5" t="s">
        <v>683</v>
      </c>
      <c r="R1" s="5"/>
      <c r="S1" s="5" t="s">
        <v>684</v>
      </c>
      <c r="T1" s="5"/>
      <c r="U1" s="5" t="s">
        <v>685</v>
      </c>
      <c r="V1" s="5" t="s">
        <v>686</v>
      </c>
    </row>
    <row r="2" spans="1:22" ht="12.75" thickBot="1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3.5" thickBot="1" x14ac:dyDescent="0.25">
      <c r="A3" s="1"/>
      <c r="B3" s="1"/>
      <c r="C3" s="1"/>
      <c r="D3" s="9" t="s">
        <v>0</v>
      </c>
      <c r="E3" s="10"/>
      <c r="F3" s="10"/>
      <c r="G3" s="10"/>
      <c r="H3" s="10"/>
      <c r="I3" s="10"/>
      <c r="J3" s="10"/>
      <c r="K3" s="10"/>
      <c r="L3" s="11"/>
      <c r="M3" s="17" t="s">
        <v>1</v>
      </c>
      <c r="N3" s="16"/>
      <c r="O3" s="18"/>
      <c r="P3" s="16"/>
      <c r="Q3" s="18"/>
      <c r="R3" s="16"/>
      <c r="S3" s="18"/>
      <c r="T3" s="16"/>
      <c r="U3" s="19"/>
    </row>
    <row r="4" spans="1:22" ht="48.75" thickBot="1" x14ac:dyDescent="0.25">
      <c r="A4" s="6" t="s">
        <v>687</v>
      </c>
      <c r="B4" s="6" t="s">
        <v>2</v>
      </c>
      <c r="C4" s="6" t="s">
        <v>688</v>
      </c>
      <c r="D4" s="12" t="s">
        <v>3</v>
      </c>
      <c r="E4" s="13" t="s">
        <v>4</v>
      </c>
      <c r="F4" s="13" t="s">
        <v>671</v>
      </c>
      <c r="G4" s="13" t="s">
        <v>5</v>
      </c>
      <c r="H4" s="13" t="s">
        <v>672</v>
      </c>
      <c r="I4" s="14" t="s">
        <v>6</v>
      </c>
      <c r="J4" s="14" t="s">
        <v>673</v>
      </c>
      <c r="K4" s="13" t="s">
        <v>7</v>
      </c>
      <c r="L4" s="12" t="s">
        <v>674</v>
      </c>
      <c r="M4" s="15" t="s">
        <v>3</v>
      </c>
      <c r="N4" s="7" t="s">
        <v>4</v>
      </c>
      <c r="O4" s="15" t="s">
        <v>675</v>
      </c>
      <c r="P4" s="7" t="s">
        <v>5</v>
      </c>
      <c r="Q4" s="15" t="s">
        <v>676</v>
      </c>
      <c r="R4" s="8" t="s">
        <v>6</v>
      </c>
      <c r="S4" s="20" t="s">
        <v>677</v>
      </c>
      <c r="T4" s="7" t="s">
        <v>7</v>
      </c>
      <c r="U4" s="15" t="s">
        <v>678</v>
      </c>
      <c r="V4" s="15" t="s">
        <v>670</v>
      </c>
    </row>
    <row r="5" spans="1:22" x14ac:dyDescent="0.2">
      <c r="A5" s="3" t="s">
        <v>430</v>
      </c>
      <c r="B5" s="3" t="s">
        <v>428</v>
      </c>
      <c r="C5" s="25" t="s">
        <v>429</v>
      </c>
      <c r="D5" s="21">
        <v>38.5</v>
      </c>
      <c r="E5" s="4">
        <v>1528687</v>
      </c>
      <c r="F5" s="4">
        <f>E5/D5</f>
        <v>39706.155844155845</v>
      </c>
      <c r="G5" s="4">
        <v>105237</v>
      </c>
      <c r="H5" s="4">
        <f>G5/D5</f>
        <v>2733.4285714285716</v>
      </c>
      <c r="I5" s="4">
        <v>413748</v>
      </c>
      <c r="J5" s="4">
        <f>I5/D5</f>
        <v>10746.701298701299</v>
      </c>
      <c r="K5" s="4">
        <f>E5+G5+I5</f>
        <v>2047672</v>
      </c>
      <c r="L5" s="28">
        <f>K5/D5</f>
        <v>53186.285714285717</v>
      </c>
      <c r="M5" s="21">
        <v>38.5</v>
      </c>
      <c r="N5" s="4">
        <v>1576618</v>
      </c>
      <c r="O5" s="4">
        <f>N5/M5</f>
        <v>40951.116883116883</v>
      </c>
      <c r="P5" s="4">
        <v>112045</v>
      </c>
      <c r="Q5" s="4">
        <f>P5/M5</f>
        <v>2910.2597402597403</v>
      </c>
      <c r="R5" s="4">
        <v>454748</v>
      </c>
      <c r="S5" s="4">
        <f>R5/M5</f>
        <v>11811.636363636364</v>
      </c>
      <c r="T5" s="4">
        <f>N5+P5+R5</f>
        <v>2143411</v>
      </c>
      <c r="U5" s="28">
        <f>T5/M5</f>
        <v>55673.012987012989</v>
      </c>
      <c r="V5" s="31">
        <f>(U5-L5)/L5</f>
        <v>4.6755046706699104E-2</v>
      </c>
    </row>
    <row r="6" spans="1:22" x14ac:dyDescent="0.2">
      <c r="A6" s="3" t="s">
        <v>219</v>
      </c>
      <c r="B6" s="3" t="s">
        <v>217</v>
      </c>
      <c r="C6" s="26" t="s">
        <v>218</v>
      </c>
      <c r="D6" s="21">
        <v>55.7</v>
      </c>
      <c r="E6" s="4">
        <v>2302120</v>
      </c>
      <c r="F6" s="4">
        <f>E6/D6</f>
        <v>41330.700179533211</v>
      </c>
      <c r="G6" s="4">
        <v>123003</v>
      </c>
      <c r="H6" s="4">
        <f>G6/D6</f>
        <v>2208.3123877917415</v>
      </c>
      <c r="I6" s="4">
        <v>186342</v>
      </c>
      <c r="J6" s="4">
        <f>I6/D6</f>
        <v>3345.4578096947935</v>
      </c>
      <c r="K6" s="4">
        <f>E6+G6+I6</f>
        <v>2611465</v>
      </c>
      <c r="L6" s="29">
        <f>K6/D6</f>
        <v>46884.470377019745</v>
      </c>
      <c r="M6" s="21">
        <v>57.5</v>
      </c>
      <c r="N6" s="4">
        <v>2471500</v>
      </c>
      <c r="O6" s="4">
        <f>N6/M6</f>
        <v>42982.608695652176</v>
      </c>
      <c r="P6" s="4">
        <v>134326</v>
      </c>
      <c r="Q6" s="4">
        <f>P6/M6</f>
        <v>2336.1043478260872</v>
      </c>
      <c r="R6" s="4">
        <v>209733</v>
      </c>
      <c r="S6" s="4">
        <f>R6/M6</f>
        <v>3647.5304347826086</v>
      </c>
      <c r="T6" s="4">
        <f>N6+P6+R6</f>
        <v>2815559</v>
      </c>
      <c r="U6" s="29">
        <f>T6/M6</f>
        <v>48966.243478260869</v>
      </c>
      <c r="V6" s="32">
        <f>(U6-L6)/L6</f>
        <v>4.4402188709835519E-2</v>
      </c>
    </row>
    <row r="7" spans="1:22" x14ac:dyDescent="0.2">
      <c r="A7" s="3" t="s">
        <v>87</v>
      </c>
      <c r="B7" s="3" t="s">
        <v>83</v>
      </c>
      <c r="C7" s="26" t="s">
        <v>86</v>
      </c>
      <c r="D7" s="21">
        <v>18.3</v>
      </c>
      <c r="E7" s="4">
        <v>642325</v>
      </c>
      <c r="F7" s="4">
        <f>E7/D7</f>
        <v>35099.726775956282</v>
      </c>
      <c r="G7" s="4">
        <v>53175</v>
      </c>
      <c r="H7" s="4">
        <f>G7/D7</f>
        <v>2905.7377049180327</v>
      </c>
      <c r="I7" s="4">
        <v>150818</v>
      </c>
      <c r="J7" s="4">
        <f>I7/D7</f>
        <v>8241.420765027322</v>
      </c>
      <c r="K7" s="4">
        <f>E7+G7+I7</f>
        <v>846318</v>
      </c>
      <c r="L7" s="29">
        <f>K7/D7</f>
        <v>46246.885245901634</v>
      </c>
      <c r="M7" s="21">
        <v>18.3</v>
      </c>
      <c r="N7" s="4">
        <v>642288</v>
      </c>
      <c r="O7" s="4">
        <f>N7/M7</f>
        <v>35097.704918032789</v>
      </c>
      <c r="P7" s="4">
        <v>55755</v>
      </c>
      <c r="Q7" s="4">
        <f>P7/M7</f>
        <v>3046.7213114754095</v>
      </c>
      <c r="R7" s="4">
        <v>154660</v>
      </c>
      <c r="S7" s="4">
        <f>R7/M7</f>
        <v>8451.3661202185795</v>
      </c>
      <c r="T7" s="4">
        <f>N7+P7+R7</f>
        <v>852703</v>
      </c>
      <c r="U7" s="29">
        <f>T7/M7</f>
        <v>46595.792349726777</v>
      </c>
      <c r="V7" s="32">
        <f>(U7-L7)/L7</f>
        <v>7.5444454684883274E-3</v>
      </c>
    </row>
    <row r="8" spans="1:22" x14ac:dyDescent="0.2">
      <c r="A8" s="3" t="s">
        <v>487</v>
      </c>
      <c r="B8" s="3" t="s">
        <v>485</v>
      </c>
      <c r="C8" s="26" t="s">
        <v>486</v>
      </c>
      <c r="D8" s="21">
        <v>29.1</v>
      </c>
      <c r="E8" s="4">
        <v>1234110</v>
      </c>
      <c r="F8" s="4">
        <f>E8/D8</f>
        <v>42409.278350515458</v>
      </c>
      <c r="G8" s="4">
        <v>82906</v>
      </c>
      <c r="H8" s="4">
        <f>G8/D8</f>
        <v>2849.0034364261169</v>
      </c>
      <c r="I8" s="4">
        <v>171120</v>
      </c>
      <c r="J8" s="4">
        <f>I8/D8</f>
        <v>5880.4123711340208</v>
      </c>
      <c r="K8" s="4">
        <f>E8+G8+I8</f>
        <v>1488136</v>
      </c>
      <c r="L8" s="29">
        <f>K8/D8</f>
        <v>51138.694158075596</v>
      </c>
      <c r="M8" s="21">
        <v>30.6</v>
      </c>
      <c r="N8" s="4">
        <v>1256586</v>
      </c>
      <c r="O8" s="4">
        <f>N8/M8</f>
        <v>41064.901960784315</v>
      </c>
      <c r="P8" s="4">
        <v>83043</v>
      </c>
      <c r="Q8" s="4">
        <f>P8/M8</f>
        <v>2713.8235294117644</v>
      </c>
      <c r="R8" s="4">
        <v>174542</v>
      </c>
      <c r="S8" s="4">
        <f>R8/M8</f>
        <v>5703.9869281045749</v>
      </c>
      <c r="T8" s="4">
        <f>N8+P8+R8</f>
        <v>1514171</v>
      </c>
      <c r="U8" s="29">
        <f>T8/M8</f>
        <v>49482.712418300653</v>
      </c>
      <c r="V8" s="32">
        <f>(U8-L8)/L8</f>
        <v>-3.238216710532562E-2</v>
      </c>
    </row>
    <row r="9" spans="1:22" x14ac:dyDescent="0.2">
      <c r="A9" s="3" t="s">
        <v>435</v>
      </c>
      <c r="B9" s="3" t="s">
        <v>433</v>
      </c>
      <c r="C9" s="26" t="s">
        <v>434</v>
      </c>
      <c r="D9" s="21">
        <v>18.5</v>
      </c>
      <c r="E9" s="4">
        <v>617151</v>
      </c>
      <c r="F9" s="4">
        <f>E9/D9</f>
        <v>33359.513513513513</v>
      </c>
      <c r="G9" s="4">
        <v>30710</v>
      </c>
      <c r="H9" s="4">
        <f>G9/D9</f>
        <v>1660</v>
      </c>
      <c r="I9" s="4">
        <v>74388</v>
      </c>
      <c r="J9" s="4">
        <f>I9/D9</f>
        <v>4020.9729729729729</v>
      </c>
      <c r="K9" s="4">
        <f>E9+G9+I9</f>
        <v>722249</v>
      </c>
      <c r="L9" s="29">
        <f>K9/D9</f>
        <v>39040.486486486487</v>
      </c>
      <c r="M9" s="21">
        <v>18</v>
      </c>
      <c r="N9" s="4">
        <v>607194</v>
      </c>
      <c r="O9" s="4">
        <f>N9/M9</f>
        <v>33733</v>
      </c>
      <c r="P9" s="4">
        <v>33150</v>
      </c>
      <c r="Q9" s="4">
        <f>P9/M9</f>
        <v>1841.6666666666667</v>
      </c>
      <c r="R9" s="4">
        <v>69464</v>
      </c>
      <c r="S9" s="4">
        <f>R9/M9</f>
        <v>3859.1111111111113</v>
      </c>
      <c r="T9" s="4">
        <f>N9+P9+R9</f>
        <v>709808</v>
      </c>
      <c r="U9" s="29">
        <f>T9/M9</f>
        <v>39433.777777777781</v>
      </c>
      <c r="V9" s="32">
        <f>(U9-L9)/L9</f>
        <v>1.0073934181825029E-2</v>
      </c>
    </row>
    <row r="10" spans="1:22" x14ac:dyDescent="0.2">
      <c r="A10" s="3" t="s">
        <v>284</v>
      </c>
      <c r="B10" s="3" t="s">
        <v>282</v>
      </c>
      <c r="C10" s="26" t="s">
        <v>283</v>
      </c>
      <c r="D10" s="21">
        <v>29</v>
      </c>
      <c r="E10" s="4">
        <v>1084820</v>
      </c>
      <c r="F10" s="4">
        <f>E10/D10</f>
        <v>37407.586206896551</v>
      </c>
      <c r="G10" s="4">
        <v>60710</v>
      </c>
      <c r="H10" s="4">
        <f>G10/D10</f>
        <v>2093.4482758620688</v>
      </c>
      <c r="I10" s="4">
        <v>152956</v>
      </c>
      <c r="J10" s="4">
        <f>I10/D10</f>
        <v>5274.3448275862065</v>
      </c>
      <c r="K10" s="4">
        <f>E10+G10+I10</f>
        <v>1298486</v>
      </c>
      <c r="L10" s="29">
        <f>K10/D10</f>
        <v>44775.379310344826</v>
      </c>
      <c r="M10" s="21">
        <v>24.5</v>
      </c>
      <c r="N10" s="4">
        <v>1073092</v>
      </c>
      <c r="O10" s="4">
        <f>N10/M10</f>
        <v>43799.673469387752</v>
      </c>
      <c r="P10" s="4">
        <v>68005</v>
      </c>
      <c r="Q10" s="4">
        <f>P10/M10</f>
        <v>2775.7142857142858</v>
      </c>
      <c r="R10" s="4">
        <v>127583</v>
      </c>
      <c r="S10" s="4">
        <f>R10/M10</f>
        <v>5207.4693877551017</v>
      </c>
      <c r="T10" s="4">
        <f>N10+P10+R10</f>
        <v>1268680</v>
      </c>
      <c r="U10" s="29">
        <f>T10/M10</f>
        <v>51782.857142857145</v>
      </c>
      <c r="V10" s="32">
        <f>(U10-L10)/L10</f>
        <v>0.1565029250549157</v>
      </c>
    </row>
    <row r="11" spans="1:22" x14ac:dyDescent="0.2">
      <c r="A11" s="3" t="s">
        <v>649</v>
      </c>
      <c r="B11" s="3" t="s">
        <v>643</v>
      </c>
      <c r="C11" s="26" t="s">
        <v>648</v>
      </c>
      <c r="D11" s="21">
        <v>36.9</v>
      </c>
      <c r="E11" s="4">
        <v>1501121</v>
      </c>
      <c r="F11" s="4">
        <f>E11/D11</f>
        <v>40680.785907859077</v>
      </c>
      <c r="G11" s="4">
        <v>92711</v>
      </c>
      <c r="H11" s="4">
        <f>G11/D11</f>
        <v>2512.4932249322496</v>
      </c>
      <c r="I11" s="4">
        <v>424498</v>
      </c>
      <c r="J11" s="4">
        <f>I11/D11</f>
        <v>11504.010840108402</v>
      </c>
      <c r="K11" s="4">
        <f>E11+G11+I11</f>
        <v>2018330</v>
      </c>
      <c r="L11" s="29">
        <f>K11/D11</f>
        <v>54697.289972899729</v>
      </c>
      <c r="M11" s="21">
        <v>36.9</v>
      </c>
      <c r="N11" s="4">
        <v>1553271</v>
      </c>
      <c r="O11" s="4">
        <f>N11/M11</f>
        <v>42094.065040650406</v>
      </c>
      <c r="P11" s="4">
        <v>98305</v>
      </c>
      <c r="Q11" s="4">
        <f>P11/M11</f>
        <v>2664.0921409214093</v>
      </c>
      <c r="R11" s="4">
        <v>431174</v>
      </c>
      <c r="S11" s="4">
        <f>R11/M11</f>
        <v>11684.932249322494</v>
      </c>
      <c r="T11" s="4">
        <f>N11+P11+R11</f>
        <v>2082750</v>
      </c>
      <c r="U11" s="29">
        <f>T11/M11</f>
        <v>56443.08943089431</v>
      </c>
      <c r="V11" s="32">
        <f>(U11-L11)/L11</f>
        <v>3.191747632944069E-2</v>
      </c>
    </row>
    <row r="12" spans="1:22" x14ac:dyDescent="0.2">
      <c r="A12" s="3" t="s">
        <v>503</v>
      </c>
      <c r="B12" s="3" t="s">
        <v>501</v>
      </c>
      <c r="C12" s="26" t="s">
        <v>502</v>
      </c>
      <c r="D12" s="21">
        <v>37.799999999999997</v>
      </c>
      <c r="E12" s="4">
        <v>1596054</v>
      </c>
      <c r="F12" s="4">
        <f>E12/D12</f>
        <v>42223.650793650799</v>
      </c>
      <c r="G12" s="4">
        <v>82417</v>
      </c>
      <c r="H12" s="4">
        <f>G12/D12</f>
        <v>2180.3439153439153</v>
      </c>
      <c r="I12" s="4">
        <v>170829</v>
      </c>
      <c r="J12" s="4">
        <f>I12/D12</f>
        <v>4519.2857142857147</v>
      </c>
      <c r="K12" s="4">
        <f>E12+G12+I12</f>
        <v>1849300</v>
      </c>
      <c r="L12" s="29">
        <f>K12/D12</f>
        <v>48923.280423280426</v>
      </c>
      <c r="M12" s="21">
        <v>36.6</v>
      </c>
      <c r="N12" s="4">
        <v>1538883</v>
      </c>
      <c r="O12" s="4">
        <f>N12/M12</f>
        <v>42045.983606557376</v>
      </c>
      <c r="P12" s="4">
        <v>86678</v>
      </c>
      <c r="Q12" s="4">
        <f>P12/M12</f>
        <v>2368.2513661202183</v>
      </c>
      <c r="R12" s="4">
        <v>173846</v>
      </c>
      <c r="S12" s="4">
        <f>R12/M12</f>
        <v>4749.8907103825131</v>
      </c>
      <c r="T12" s="4">
        <f>N12+P12+R12</f>
        <v>1799407</v>
      </c>
      <c r="U12" s="29">
        <f>T12/M12</f>
        <v>49164.125683060105</v>
      </c>
      <c r="V12" s="32">
        <f>(U12-L12)/L12</f>
        <v>4.9229172225554807E-3</v>
      </c>
    </row>
    <row r="13" spans="1:22" x14ac:dyDescent="0.2">
      <c r="A13" s="3" t="s">
        <v>468</v>
      </c>
      <c r="B13" s="3" t="s">
        <v>466</v>
      </c>
      <c r="C13" s="26" t="s">
        <v>467</v>
      </c>
      <c r="D13" s="21">
        <v>25.4</v>
      </c>
      <c r="E13" s="4">
        <v>1007629</v>
      </c>
      <c r="F13" s="4">
        <f>E13/D13</f>
        <v>39670.433070866144</v>
      </c>
      <c r="G13" s="4">
        <v>52679</v>
      </c>
      <c r="H13" s="4">
        <f>G13/D13</f>
        <v>2073.9763779527561</v>
      </c>
      <c r="I13" s="4">
        <v>109440</v>
      </c>
      <c r="J13" s="4">
        <f>I13/D13</f>
        <v>4308.6614173228345</v>
      </c>
      <c r="K13" s="4">
        <f>E13+G13+I13</f>
        <v>1169748</v>
      </c>
      <c r="L13" s="29">
        <f>K13/D13</f>
        <v>46053.070866141737</v>
      </c>
      <c r="M13" s="21">
        <v>25.4</v>
      </c>
      <c r="N13" s="4">
        <v>950554</v>
      </c>
      <c r="O13" s="4">
        <f>N13/M13</f>
        <v>37423.385826771657</v>
      </c>
      <c r="P13" s="4">
        <v>47480</v>
      </c>
      <c r="Q13" s="4">
        <f>P13/M13</f>
        <v>1869.2913385826773</v>
      </c>
      <c r="R13" s="4">
        <v>117950</v>
      </c>
      <c r="S13" s="4">
        <f>R13/M13</f>
        <v>4643.7007874015753</v>
      </c>
      <c r="T13" s="4">
        <f>N13+P13+R13</f>
        <v>1115984</v>
      </c>
      <c r="U13" s="29">
        <f>T13/M13</f>
        <v>43936.377952755909</v>
      </c>
      <c r="V13" s="32">
        <f>(U13-L13)/L13</f>
        <v>-4.5962036267640581E-2</v>
      </c>
    </row>
    <row r="14" spans="1:22" x14ac:dyDescent="0.2">
      <c r="A14" s="3" t="s">
        <v>150</v>
      </c>
      <c r="B14" s="3" t="s">
        <v>146</v>
      </c>
      <c r="C14" s="26" t="s">
        <v>149</v>
      </c>
      <c r="D14" s="21">
        <v>46.7</v>
      </c>
      <c r="E14" s="4">
        <v>1680965</v>
      </c>
      <c r="F14" s="4">
        <f>E14/D14</f>
        <v>35994.967880085649</v>
      </c>
      <c r="G14" s="4">
        <v>58899</v>
      </c>
      <c r="H14" s="4">
        <f>G14/D14</f>
        <v>1261.220556745182</v>
      </c>
      <c r="I14" s="4">
        <v>180000</v>
      </c>
      <c r="J14" s="4">
        <f>I14/D14</f>
        <v>3854.3897216274086</v>
      </c>
      <c r="K14" s="4">
        <f>E14+G14+I14</f>
        <v>1919864</v>
      </c>
      <c r="L14" s="29">
        <f>K14/D14</f>
        <v>41110.578158458244</v>
      </c>
      <c r="M14" s="21">
        <v>36.9</v>
      </c>
      <c r="N14" s="4">
        <v>1426249</v>
      </c>
      <c r="O14" s="4">
        <f>N14/M14</f>
        <v>38651.734417344174</v>
      </c>
      <c r="P14" s="4">
        <v>56557</v>
      </c>
      <c r="Q14" s="4">
        <f>P14/M14</f>
        <v>1532.710027100271</v>
      </c>
      <c r="R14" s="4">
        <v>139880</v>
      </c>
      <c r="S14" s="4">
        <f>R14/M14</f>
        <v>3790.7859078590786</v>
      </c>
      <c r="T14" s="4">
        <f>N14+P14+R14</f>
        <v>1622686</v>
      </c>
      <c r="U14" s="29">
        <f>T14/M14</f>
        <v>43975.230352303523</v>
      </c>
      <c r="V14" s="32">
        <f>(U14-L14)/L14</f>
        <v>6.9681632372175589E-2</v>
      </c>
    </row>
    <row r="15" spans="1:22" x14ac:dyDescent="0.2">
      <c r="A15" s="3" t="s">
        <v>179</v>
      </c>
      <c r="B15" s="3" t="s">
        <v>176</v>
      </c>
      <c r="C15" s="26" t="s">
        <v>178</v>
      </c>
      <c r="D15" s="21">
        <v>58</v>
      </c>
      <c r="E15" s="4">
        <v>2290513</v>
      </c>
      <c r="F15" s="4">
        <f>E15/D15</f>
        <v>39491.603448275862</v>
      </c>
      <c r="G15" s="4">
        <v>111827</v>
      </c>
      <c r="H15" s="4">
        <f>G15/D15</f>
        <v>1928.0517241379309</v>
      </c>
      <c r="I15" s="4">
        <v>248400</v>
      </c>
      <c r="J15" s="4">
        <f>I15/D15</f>
        <v>4282.7586206896549</v>
      </c>
      <c r="K15" s="4">
        <f>E15+G15+I15</f>
        <v>2650740</v>
      </c>
      <c r="L15" s="29">
        <f>K15/D15</f>
        <v>45702.413793103449</v>
      </c>
      <c r="M15" s="21">
        <v>54.5</v>
      </c>
      <c r="N15" s="4">
        <v>2278611</v>
      </c>
      <c r="O15" s="4">
        <f>N15/M15</f>
        <v>41809.376146788993</v>
      </c>
      <c r="P15" s="4">
        <v>109751</v>
      </c>
      <c r="Q15" s="4">
        <f>P15/M15</f>
        <v>2013.7798165137615</v>
      </c>
      <c r="R15" s="4">
        <v>256445</v>
      </c>
      <c r="S15" s="4">
        <f>R15/M15</f>
        <v>4705.4128440366976</v>
      </c>
      <c r="T15" s="4">
        <f>N15+P15+R15</f>
        <v>2644807</v>
      </c>
      <c r="U15" s="29">
        <f>T15/M15</f>
        <v>48528.568807339449</v>
      </c>
      <c r="V15" s="32">
        <f>(U15-L15)/L15</f>
        <v>6.1838200210389535E-2</v>
      </c>
    </row>
    <row r="16" spans="1:22" x14ac:dyDescent="0.2">
      <c r="A16" s="3" t="s">
        <v>425</v>
      </c>
      <c r="B16" s="3" t="s">
        <v>423</v>
      </c>
      <c r="C16" s="26" t="s">
        <v>424</v>
      </c>
      <c r="D16" s="21">
        <v>103</v>
      </c>
      <c r="E16" s="4">
        <v>4515239</v>
      </c>
      <c r="F16" s="4">
        <f>E16/D16</f>
        <v>43837.271844660194</v>
      </c>
      <c r="G16" s="4">
        <v>445962</v>
      </c>
      <c r="H16" s="4">
        <f>G16/D16</f>
        <v>4329.7281553398061</v>
      </c>
      <c r="I16" s="4">
        <v>199126</v>
      </c>
      <c r="J16" s="4">
        <f>I16/D16</f>
        <v>1933.2621359223301</v>
      </c>
      <c r="K16" s="4">
        <f>E16+G16+I16</f>
        <v>5160327</v>
      </c>
      <c r="L16" s="29">
        <f>K16/D16</f>
        <v>50100.262135922327</v>
      </c>
      <c r="M16" s="21">
        <v>90</v>
      </c>
      <c r="N16" s="4">
        <v>3955938</v>
      </c>
      <c r="O16" s="4">
        <f>N16/M16</f>
        <v>43954.866666666669</v>
      </c>
      <c r="P16" s="4">
        <v>300433</v>
      </c>
      <c r="Q16" s="4">
        <f>P16/M16</f>
        <v>3338.1444444444446</v>
      </c>
      <c r="R16" s="4">
        <v>180357</v>
      </c>
      <c r="S16" s="4">
        <f>R16/M16</f>
        <v>2003.9666666666667</v>
      </c>
      <c r="T16" s="4">
        <f>N16+P16+R16</f>
        <v>4436728</v>
      </c>
      <c r="U16" s="29">
        <f>T16/M16</f>
        <v>49296.977777777778</v>
      </c>
      <c r="V16" s="32">
        <f>(U16-L16)/L16</f>
        <v>-1.6033536031512832E-2</v>
      </c>
    </row>
    <row r="17" spans="1:22" x14ac:dyDescent="0.2">
      <c r="A17" s="3" t="s">
        <v>152</v>
      </c>
      <c r="B17" s="3" t="s">
        <v>146</v>
      </c>
      <c r="C17" s="26" t="s">
        <v>151</v>
      </c>
      <c r="D17" s="21">
        <v>62.3</v>
      </c>
      <c r="E17" s="4">
        <v>2477853</v>
      </c>
      <c r="F17" s="4">
        <f>E17/D17</f>
        <v>39772.921348314609</v>
      </c>
      <c r="G17" s="4">
        <v>147981</v>
      </c>
      <c r="H17" s="4">
        <f>G17/D17</f>
        <v>2375.2969502407705</v>
      </c>
      <c r="I17" s="4">
        <v>184710</v>
      </c>
      <c r="J17" s="4">
        <f>I17/D17</f>
        <v>2964.8475120385233</v>
      </c>
      <c r="K17" s="4">
        <f>E17+G17+I17</f>
        <v>2810544</v>
      </c>
      <c r="L17" s="29">
        <f>K17/D17</f>
        <v>45113.0658105939</v>
      </c>
      <c r="M17" s="21">
        <v>60.5</v>
      </c>
      <c r="N17" s="4">
        <v>2518380</v>
      </c>
      <c r="O17" s="4">
        <f>N17/M17</f>
        <v>41626.115702479336</v>
      </c>
      <c r="P17" s="4">
        <v>174984</v>
      </c>
      <c r="Q17" s="4">
        <f>P17/M17</f>
        <v>2892.2975206611573</v>
      </c>
      <c r="R17" s="4">
        <v>174757</v>
      </c>
      <c r="S17" s="4">
        <f>R17/M17</f>
        <v>2888.5454545454545</v>
      </c>
      <c r="T17" s="4">
        <f>N17+P17+R17</f>
        <v>2868121</v>
      </c>
      <c r="U17" s="29">
        <f>T17/M17</f>
        <v>47406.958677685951</v>
      </c>
      <c r="V17" s="32">
        <f>(U17-L17)/L17</f>
        <v>5.0847638613675764E-2</v>
      </c>
    </row>
    <row r="18" spans="1:22" x14ac:dyDescent="0.2">
      <c r="A18" s="3" t="s">
        <v>427</v>
      </c>
      <c r="B18" s="3" t="s">
        <v>423</v>
      </c>
      <c r="C18" s="26" t="s">
        <v>426</v>
      </c>
      <c r="D18" s="21">
        <v>74.5</v>
      </c>
      <c r="E18" s="4">
        <v>3053303</v>
      </c>
      <c r="F18" s="4">
        <f>E18/D18</f>
        <v>40983.932885906041</v>
      </c>
      <c r="G18" s="4">
        <v>205306</v>
      </c>
      <c r="H18" s="4">
        <f>G18/D18</f>
        <v>2755.7852348993288</v>
      </c>
      <c r="I18" s="4">
        <v>267411</v>
      </c>
      <c r="J18" s="4">
        <f>I18/D18</f>
        <v>3589.4093959731545</v>
      </c>
      <c r="K18" s="4">
        <f>E18+G18+I18</f>
        <v>3526020</v>
      </c>
      <c r="L18" s="29">
        <f>K18/D18</f>
        <v>47329.127516778521</v>
      </c>
      <c r="M18" s="21">
        <v>70.900000000000006</v>
      </c>
      <c r="N18" s="4">
        <v>3032788</v>
      </c>
      <c r="O18" s="4">
        <f>N18/M18</f>
        <v>42775.571227080392</v>
      </c>
      <c r="P18" s="4">
        <v>237073</v>
      </c>
      <c r="Q18" s="4">
        <f>P18/M18</f>
        <v>3343.7658674188997</v>
      </c>
      <c r="R18" s="4">
        <v>268865</v>
      </c>
      <c r="S18" s="4">
        <f>R18/M18</f>
        <v>3792.172073342736</v>
      </c>
      <c r="T18" s="4">
        <f>N18+P18+R18</f>
        <v>3538726</v>
      </c>
      <c r="U18" s="29">
        <f>T18/M18</f>
        <v>49911.509167842029</v>
      </c>
      <c r="V18" s="32">
        <f>(U18-L18)/L18</f>
        <v>5.4562206965425991E-2</v>
      </c>
    </row>
    <row r="19" spans="1:22" x14ac:dyDescent="0.2">
      <c r="A19" s="3" t="s">
        <v>228</v>
      </c>
      <c r="B19" s="3" t="s">
        <v>226</v>
      </c>
      <c r="C19" s="26" t="s">
        <v>227</v>
      </c>
      <c r="D19" s="21">
        <v>20.7</v>
      </c>
      <c r="E19" s="4">
        <v>857247</v>
      </c>
      <c r="F19" s="4">
        <f>E19/D19</f>
        <v>41412.89855072464</v>
      </c>
      <c r="G19" s="4">
        <v>40540</v>
      </c>
      <c r="H19" s="4">
        <f>G19/D19</f>
        <v>1958.4541062801934</v>
      </c>
      <c r="I19" s="4">
        <v>77784</v>
      </c>
      <c r="J19" s="4">
        <f>I19/D19</f>
        <v>3757.68115942029</v>
      </c>
      <c r="K19" s="4">
        <f>E19+G19+I19</f>
        <v>975571</v>
      </c>
      <c r="L19" s="29">
        <f>K19/D19</f>
        <v>47129.033816425122</v>
      </c>
      <c r="M19" s="21">
        <v>22.6</v>
      </c>
      <c r="N19" s="4">
        <v>867998</v>
      </c>
      <c r="O19" s="4">
        <f>N19/M19</f>
        <v>38406.991150442474</v>
      </c>
      <c r="P19" s="4">
        <v>41321</v>
      </c>
      <c r="Q19" s="4">
        <f>P19/M19</f>
        <v>1828.3628318584069</v>
      </c>
      <c r="R19" s="4">
        <v>89088</v>
      </c>
      <c r="S19" s="4">
        <f>R19/M19</f>
        <v>3941.9469026548668</v>
      </c>
      <c r="T19" s="4">
        <f>N19+P19+R19</f>
        <v>998407</v>
      </c>
      <c r="U19" s="29">
        <f>T19/M19</f>
        <v>44177.300884955752</v>
      </c>
      <c r="V19" s="32">
        <f>(U19-L19)/L19</f>
        <v>-6.2630881485218365E-2</v>
      </c>
    </row>
    <row r="20" spans="1:22" x14ac:dyDescent="0.2">
      <c r="A20" s="3" t="s">
        <v>665</v>
      </c>
      <c r="B20" s="3" t="s">
        <v>661</v>
      </c>
      <c r="C20" s="26" t="s">
        <v>664</v>
      </c>
      <c r="D20" s="21">
        <v>286.8</v>
      </c>
      <c r="E20" s="4">
        <v>13134477</v>
      </c>
      <c r="F20" s="4">
        <f>E20/D20</f>
        <v>45796.642259414228</v>
      </c>
      <c r="G20" s="4">
        <v>424547</v>
      </c>
      <c r="H20" s="4">
        <f>G20/D20</f>
        <v>1480.2894002789399</v>
      </c>
      <c r="I20" s="4">
        <v>1126092</v>
      </c>
      <c r="J20" s="4">
        <f>I20/D20</f>
        <v>3926.4016736401672</v>
      </c>
      <c r="K20" s="4">
        <f>E20+G20+I20</f>
        <v>14685116</v>
      </c>
      <c r="L20" s="29">
        <f>K20/D20</f>
        <v>51203.333333333328</v>
      </c>
      <c r="M20" s="21">
        <v>284</v>
      </c>
      <c r="N20" s="4">
        <v>13122142</v>
      </c>
      <c r="O20" s="4">
        <f>N20/M20</f>
        <v>46204.725352112677</v>
      </c>
      <c r="P20" s="4">
        <v>432908</v>
      </c>
      <c r="Q20" s="4">
        <f>P20/M20</f>
        <v>1524.3239436619717</v>
      </c>
      <c r="R20" s="4">
        <v>1139496</v>
      </c>
      <c r="S20" s="4">
        <f>R20/M20</f>
        <v>4012.3098591549297</v>
      </c>
      <c r="T20" s="4">
        <f>N20+P20+R20</f>
        <v>14694546</v>
      </c>
      <c r="U20" s="29">
        <f>T20/M20</f>
        <v>51741.359154929574</v>
      </c>
      <c r="V20" s="32">
        <f>(U20-L20)/L20</f>
        <v>1.050763273737867E-2</v>
      </c>
    </row>
    <row r="21" spans="1:22" x14ac:dyDescent="0.2">
      <c r="A21" s="3" t="s">
        <v>667</v>
      </c>
      <c r="B21" s="3" t="s">
        <v>661</v>
      </c>
      <c r="C21" s="26" t="s">
        <v>666</v>
      </c>
      <c r="D21" s="21">
        <v>119.6</v>
      </c>
      <c r="E21" s="4">
        <v>5707736</v>
      </c>
      <c r="F21" s="4">
        <f>E21/D21</f>
        <v>47723.545150501675</v>
      </c>
      <c r="G21" s="4">
        <v>250120</v>
      </c>
      <c r="H21" s="4">
        <f>G21/D21</f>
        <v>2091.304347826087</v>
      </c>
      <c r="I21" s="4">
        <v>540207</v>
      </c>
      <c r="J21" s="4">
        <f>I21/D21</f>
        <v>4516.7809364548493</v>
      </c>
      <c r="K21" s="4">
        <f>E21+G21+I21</f>
        <v>6498063</v>
      </c>
      <c r="L21" s="29">
        <f>K21/D21</f>
        <v>54331.630434782608</v>
      </c>
      <c r="M21" s="21">
        <v>123.9</v>
      </c>
      <c r="N21" s="4">
        <v>6133629</v>
      </c>
      <c r="O21" s="4">
        <f>N21/M21</f>
        <v>49504.673123486682</v>
      </c>
      <c r="P21" s="4">
        <v>260125</v>
      </c>
      <c r="Q21" s="4">
        <f>P21/M21</f>
        <v>2099.4753833736881</v>
      </c>
      <c r="R21" s="4">
        <v>622208</v>
      </c>
      <c r="S21" s="4">
        <f>R21/M21</f>
        <v>5021.8563357546409</v>
      </c>
      <c r="T21" s="4">
        <f>N21+P21+R21</f>
        <v>7015962</v>
      </c>
      <c r="U21" s="29">
        <f>T21/M21</f>
        <v>56626.00484261501</v>
      </c>
      <c r="V21" s="32">
        <f>(U21-L21)/L21</f>
        <v>4.2229073367979847E-2</v>
      </c>
    </row>
    <row r="22" spans="1:22" x14ac:dyDescent="0.2">
      <c r="A22" s="3" t="s">
        <v>669</v>
      </c>
      <c r="B22" s="3" t="s">
        <v>661</v>
      </c>
      <c r="C22" s="26" t="s">
        <v>668</v>
      </c>
      <c r="D22" s="21">
        <v>172.5</v>
      </c>
      <c r="E22" s="4">
        <v>7490923</v>
      </c>
      <c r="F22" s="4">
        <f>E22/D22</f>
        <v>43425.640579710147</v>
      </c>
      <c r="G22" s="4">
        <v>244072</v>
      </c>
      <c r="H22" s="4">
        <f>G22/D22</f>
        <v>1414.9101449275363</v>
      </c>
      <c r="I22" s="4">
        <v>626387</v>
      </c>
      <c r="J22" s="4">
        <f>I22/D22</f>
        <v>3631.2289855072463</v>
      </c>
      <c r="K22" s="4">
        <f>E22+G22+I22</f>
        <v>8361382</v>
      </c>
      <c r="L22" s="29">
        <f>K22/D22</f>
        <v>48471.779710144925</v>
      </c>
      <c r="M22" s="21">
        <v>174.5</v>
      </c>
      <c r="N22" s="4">
        <v>7684731</v>
      </c>
      <c r="O22" s="4">
        <f>N22/M22</f>
        <v>44038.573065902579</v>
      </c>
      <c r="P22" s="4">
        <v>241659</v>
      </c>
      <c r="Q22" s="4">
        <f>P22/M22</f>
        <v>1384.865329512894</v>
      </c>
      <c r="R22" s="4">
        <v>613160</v>
      </c>
      <c r="S22" s="4">
        <f>R22/M22</f>
        <v>3513.8108882521492</v>
      </c>
      <c r="T22" s="4">
        <f>N22+P22+R22</f>
        <v>8539550</v>
      </c>
      <c r="U22" s="29">
        <f>T22/M22</f>
        <v>48937.249283667625</v>
      </c>
      <c r="V22" s="32">
        <f>(U22-L22)/L22</f>
        <v>9.6028983525290063E-3</v>
      </c>
    </row>
    <row r="23" spans="1:22" x14ac:dyDescent="0.2">
      <c r="A23" s="3" t="s">
        <v>63</v>
      </c>
      <c r="B23" s="3" t="s">
        <v>47</v>
      </c>
      <c r="C23" s="26" t="s">
        <v>62</v>
      </c>
      <c r="D23" s="21">
        <v>43</v>
      </c>
      <c r="E23" s="4">
        <v>1944958</v>
      </c>
      <c r="F23" s="4">
        <f>E23/D23</f>
        <v>45231.58139534884</v>
      </c>
      <c r="G23" s="4">
        <v>162056</v>
      </c>
      <c r="H23" s="4">
        <f>G23/D23</f>
        <v>3768.7441860465115</v>
      </c>
      <c r="I23" s="4">
        <v>92300</v>
      </c>
      <c r="J23" s="4">
        <f>I23/D23</f>
        <v>2146.5116279069766</v>
      </c>
      <c r="K23" s="4">
        <f>E23+G23+I23</f>
        <v>2199314</v>
      </c>
      <c r="L23" s="29">
        <f>K23/D23</f>
        <v>51146.837209302328</v>
      </c>
      <c r="M23" s="21">
        <v>43</v>
      </c>
      <c r="N23" s="4">
        <v>1928419</v>
      </c>
      <c r="O23" s="4">
        <f>N23/M23</f>
        <v>44846.953488372092</v>
      </c>
      <c r="P23" s="4">
        <v>132025</v>
      </c>
      <c r="Q23" s="4">
        <f>P23/M23</f>
        <v>3070.3488372093025</v>
      </c>
      <c r="R23" s="4">
        <v>97920</v>
      </c>
      <c r="S23" s="4">
        <f>R23/M23</f>
        <v>2277.2093023255816</v>
      </c>
      <c r="T23" s="4">
        <f>N23+P23+R23</f>
        <v>2158364</v>
      </c>
      <c r="U23" s="29">
        <f>T23/M23</f>
        <v>50194.511627906977</v>
      </c>
      <c r="V23" s="32">
        <f>(U23-L23)/L23</f>
        <v>-1.8619442244263481E-2</v>
      </c>
    </row>
    <row r="24" spans="1:22" x14ac:dyDescent="0.2">
      <c r="A24" s="3" t="s">
        <v>65</v>
      </c>
      <c r="B24" s="3" t="s">
        <v>47</v>
      </c>
      <c r="C24" s="26" t="s">
        <v>64</v>
      </c>
      <c r="D24" s="21">
        <v>41.2</v>
      </c>
      <c r="E24" s="4">
        <v>1846074</v>
      </c>
      <c r="F24" s="4">
        <f>E24/D24</f>
        <v>44807.621359223296</v>
      </c>
      <c r="G24" s="4">
        <v>266595</v>
      </c>
      <c r="H24" s="4">
        <f>G24/D24</f>
        <v>6470.7524271844659</v>
      </c>
      <c r="I24" s="4">
        <v>212165</v>
      </c>
      <c r="J24" s="4">
        <f>I24/D24</f>
        <v>5149.6359223300969</v>
      </c>
      <c r="K24" s="4">
        <f>E24+G24+I24</f>
        <v>2324834</v>
      </c>
      <c r="L24" s="29">
        <f>K24/D24</f>
        <v>56428.00970873786</v>
      </c>
      <c r="M24" s="21">
        <v>41.2</v>
      </c>
      <c r="N24" s="4">
        <v>1974955</v>
      </c>
      <c r="O24" s="4">
        <f>N24/M24</f>
        <v>47935.800970873781</v>
      </c>
      <c r="P24" s="4">
        <v>234483</v>
      </c>
      <c r="Q24" s="4">
        <f>P24/M24</f>
        <v>5691.3349514563106</v>
      </c>
      <c r="R24" s="4">
        <v>169571</v>
      </c>
      <c r="S24" s="4">
        <f>R24/M24</f>
        <v>4115.8009708737864</v>
      </c>
      <c r="T24" s="4">
        <f>N24+P24+R24</f>
        <v>2379009</v>
      </c>
      <c r="U24" s="29">
        <f>T24/M24</f>
        <v>57742.936893203878</v>
      </c>
      <c r="V24" s="32">
        <f>(U24-L24)/L24</f>
        <v>2.3302739034270808E-2</v>
      </c>
    </row>
    <row r="25" spans="1:22" x14ac:dyDescent="0.2">
      <c r="A25" s="3" t="s">
        <v>338</v>
      </c>
      <c r="B25" s="3" t="s">
        <v>327</v>
      </c>
      <c r="C25" s="26" t="s">
        <v>337</v>
      </c>
      <c r="D25" s="21">
        <v>125</v>
      </c>
      <c r="E25" s="4">
        <v>5890776</v>
      </c>
      <c r="F25" s="4">
        <f>E25/D25</f>
        <v>47126.207999999999</v>
      </c>
      <c r="G25" s="4">
        <v>70942</v>
      </c>
      <c r="H25" s="4">
        <f>G25/D25</f>
        <v>567.53599999999994</v>
      </c>
      <c r="I25" s="4">
        <v>325500</v>
      </c>
      <c r="J25" s="4">
        <f>I25/D25</f>
        <v>2604</v>
      </c>
      <c r="K25" s="4">
        <f>E25+G25+I25</f>
        <v>6287218</v>
      </c>
      <c r="L25" s="29">
        <f>K25/D25</f>
        <v>50297.743999999999</v>
      </c>
      <c r="M25" s="21">
        <v>125</v>
      </c>
      <c r="N25" s="4">
        <v>6115521</v>
      </c>
      <c r="O25" s="4">
        <f>N25/M25</f>
        <v>48924.167999999998</v>
      </c>
      <c r="P25" s="4">
        <v>33960</v>
      </c>
      <c r="Q25" s="4">
        <f>P25/M25</f>
        <v>271.68</v>
      </c>
      <c r="R25" s="4">
        <v>240000</v>
      </c>
      <c r="S25" s="4">
        <f>R25/M25</f>
        <v>1920</v>
      </c>
      <c r="T25" s="4">
        <f>N25+P25+R25</f>
        <v>6389481</v>
      </c>
      <c r="U25" s="29">
        <f>T25/M25</f>
        <v>51115.847999999998</v>
      </c>
      <c r="V25" s="32">
        <f>(U25-L25)/L25</f>
        <v>1.6265222551532319E-2</v>
      </c>
    </row>
    <row r="26" spans="1:22" x14ac:dyDescent="0.2">
      <c r="A26" s="3" t="s">
        <v>632</v>
      </c>
      <c r="B26" s="3" t="s">
        <v>630</v>
      </c>
      <c r="C26" s="26" t="s">
        <v>631</v>
      </c>
      <c r="D26" s="21">
        <v>35.6</v>
      </c>
      <c r="E26" s="4">
        <v>1437392</v>
      </c>
      <c r="F26" s="4">
        <f>E26/D26</f>
        <v>40376.1797752809</v>
      </c>
      <c r="G26" s="4">
        <v>79473</v>
      </c>
      <c r="H26" s="4">
        <f>G26/D26</f>
        <v>2232.3876404494381</v>
      </c>
      <c r="I26" s="4">
        <v>157861</v>
      </c>
      <c r="J26" s="4">
        <f>I26/D26</f>
        <v>4434.2977528089887</v>
      </c>
      <c r="K26" s="4">
        <f>E26+G26+I26</f>
        <v>1674726</v>
      </c>
      <c r="L26" s="29">
        <f>K26/D26</f>
        <v>47042.865168539327</v>
      </c>
      <c r="M26" s="21">
        <v>36.6</v>
      </c>
      <c r="N26" s="4">
        <v>1535033</v>
      </c>
      <c r="O26" s="4">
        <f>N26/M26</f>
        <v>41940.792349726777</v>
      </c>
      <c r="P26" s="4">
        <v>61839</v>
      </c>
      <c r="Q26" s="4">
        <f>P26/M26</f>
        <v>1689.5901639344261</v>
      </c>
      <c r="R26" s="4">
        <v>151977</v>
      </c>
      <c r="S26" s="4">
        <f>R26/M26</f>
        <v>4152.377049180328</v>
      </c>
      <c r="T26" s="4">
        <f>N26+P26+R26</f>
        <v>1748849</v>
      </c>
      <c r="U26" s="29">
        <f>T26/M26</f>
        <v>47782.759562841529</v>
      </c>
      <c r="V26" s="32">
        <f>(U26-L26)/L26</f>
        <v>1.5728089512647682E-2</v>
      </c>
    </row>
    <row r="27" spans="1:22" x14ac:dyDescent="0.2">
      <c r="A27" s="3" t="s">
        <v>605</v>
      </c>
      <c r="B27" s="3" t="s">
        <v>603</v>
      </c>
      <c r="C27" s="26" t="s">
        <v>604</v>
      </c>
      <c r="D27" s="21">
        <v>21.7</v>
      </c>
      <c r="E27" s="4">
        <v>825802</v>
      </c>
      <c r="F27" s="4">
        <f>E27/D27</f>
        <v>38055.391705069123</v>
      </c>
      <c r="G27" s="4">
        <v>79524</v>
      </c>
      <c r="H27" s="4">
        <f>G27/D27</f>
        <v>3664.7004608294933</v>
      </c>
      <c r="I27" s="4">
        <v>185990</v>
      </c>
      <c r="J27" s="4">
        <f>I27/D27</f>
        <v>8570.9677419354848</v>
      </c>
      <c r="K27" s="4">
        <f>E27+G27+I27</f>
        <v>1091316</v>
      </c>
      <c r="L27" s="29">
        <f>K27/D27</f>
        <v>50291.059907834104</v>
      </c>
      <c r="M27" s="21">
        <v>20.7</v>
      </c>
      <c r="N27" s="4">
        <v>800201</v>
      </c>
      <c r="O27" s="4">
        <f>N27/M27</f>
        <v>38657.053140096621</v>
      </c>
      <c r="P27" s="4">
        <v>56234</v>
      </c>
      <c r="Q27" s="4">
        <f>P27/M27</f>
        <v>2716.6183574879228</v>
      </c>
      <c r="R27" s="4">
        <v>189382</v>
      </c>
      <c r="S27" s="4">
        <f>R27/M27</f>
        <v>9148.8888888888887</v>
      </c>
      <c r="T27" s="4">
        <f>N27+P27+R27</f>
        <v>1045817</v>
      </c>
      <c r="U27" s="29">
        <f>T27/M27</f>
        <v>50522.560386473429</v>
      </c>
      <c r="V27" s="32">
        <f>(U27-L27)/L27</f>
        <v>4.6032133556855809E-3</v>
      </c>
    </row>
    <row r="28" spans="1:22" x14ac:dyDescent="0.2">
      <c r="A28" s="3" t="s">
        <v>607</v>
      </c>
      <c r="B28" s="3" t="s">
        <v>603</v>
      </c>
      <c r="C28" s="26" t="s">
        <v>606</v>
      </c>
      <c r="D28" s="21">
        <v>84</v>
      </c>
      <c r="E28" s="4">
        <v>4268662</v>
      </c>
      <c r="F28" s="4">
        <f>E28/D28</f>
        <v>50817.404761904763</v>
      </c>
      <c r="G28" s="4">
        <v>235216</v>
      </c>
      <c r="H28" s="4">
        <f>G28/D28</f>
        <v>2800.1904761904761</v>
      </c>
      <c r="I28" s="4">
        <v>553392</v>
      </c>
      <c r="J28" s="4">
        <f>I28/D28</f>
        <v>6588</v>
      </c>
      <c r="K28" s="4">
        <f>E28+G28+I28</f>
        <v>5057270</v>
      </c>
      <c r="L28" s="29">
        <f>K28/D28</f>
        <v>60205.595238095237</v>
      </c>
      <c r="M28" s="21">
        <v>85.5</v>
      </c>
      <c r="N28" s="4">
        <v>4375379</v>
      </c>
      <c r="O28" s="4">
        <f>N28/M28</f>
        <v>51174.023391812865</v>
      </c>
      <c r="P28" s="4">
        <v>239920</v>
      </c>
      <c r="Q28" s="4">
        <f>P28/M28</f>
        <v>2806.0818713450294</v>
      </c>
      <c r="R28" s="4">
        <v>553392</v>
      </c>
      <c r="S28" s="4">
        <f>R28/M28</f>
        <v>6472.4210526315792</v>
      </c>
      <c r="T28" s="4">
        <f>N28+P28+R28</f>
        <v>5168691</v>
      </c>
      <c r="U28" s="29">
        <f>T28/M28</f>
        <v>60452.526315789473</v>
      </c>
      <c r="V28" s="32">
        <f>(U28-L28)/L28</f>
        <v>4.101463937325054E-3</v>
      </c>
    </row>
    <row r="29" spans="1:22" x14ac:dyDescent="0.2">
      <c r="A29" s="3" t="s">
        <v>440</v>
      </c>
      <c r="B29" s="3" t="s">
        <v>438</v>
      </c>
      <c r="C29" s="26" t="s">
        <v>439</v>
      </c>
      <c r="D29" s="21">
        <v>57.5</v>
      </c>
      <c r="E29" s="4">
        <v>2395716</v>
      </c>
      <c r="F29" s="4">
        <f>E29/D29</f>
        <v>41664.626086956523</v>
      </c>
      <c r="G29" s="4">
        <v>196677</v>
      </c>
      <c r="H29" s="4">
        <f>G29/D29</f>
        <v>3420.4695652173914</v>
      </c>
      <c r="I29" s="4">
        <v>211221</v>
      </c>
      <c r="J29" s="4">
        <f>I29/D29</f>
        <v>3673.4086956521737</v>
      </c>
      <c r="K29" s="4">
        <f>E29+G29+I29</f>
        <v>2803614</v>
      </c>
      <c r="L29" s="29">
        <f>K29/D29</f>
        <v>48758.504347826085</v>
      </c>
      <c r="M29" s="21">
        <v>58.5</v>
      </c>
      <c r="N29" s="4">
        <v>2444564</v>
      </c>
      <c r="O29" s="4">
        <f>N29/M29</f>
        <v>41787.418803418805</v>
      </c>
      <c r="P29" s="4">
        <v>190701</v>
      </c>
      <c r="Q29" s="4">
        <f>P29/M29</f>
        <v>3259.8461538461538</v>
      </c>
      <c r="R29" s="4">
        <v>234323</v>
      </c>
      <c r="S29" s="4">
        <f>R29/M29</f>
        <v>4005.5213675213677</v>
      </c>
      <c r="T29" s="4">
        <f>N29+P29+R29</f>
        <v>2869588</v>
      </c>
      <c r="U29" s="29">
        <f>T29/M29</f>
        <v>49052.786324786328</v>
      </c>
      <c r="V29" s="32">
        <f>(U29-L29)/L29</f>
        <v>6.035500491584779E-3</v>
      </c>
    </row>
    <row r="30" spans="1:22" x14ac:dyDescent="0.2">
      <c r="A30" s="3" t="s">
        <v>442</v>
      </c>
      <c r="B30" s="3" t="s">
        <v>438</v>
      </c>
      <c r="C30" s="26" t="s">
        <v>441</v>
      </c>
      <c r="D30" s="21">
        <v>23.6</v>
      </c>
      <c r="E30" s="4">
        <v>816222</v>
      </c>
      <c r="F30" s="4">
        <f>E30/D30</f>
        <v>34585.677966101692</v>
      </c>
      <c r="G30" s="4">
        <v>64819</v>
      </c>
      <c r="H30" s="4">
        <f>G30/D30</f>
        <v>2746.5677966101694</v>
      </c>
      <c r="I30" s="4">
        <v>59160</v>
      </c>
      <c r="J30" s="4">
        <f>I30/D30</f>
        <v>2506.7796610169489</v>
      </c>
      <c r="K30" s="4">
        <f>E30+G30+I30</f>
        <v>940201</v>
      </c>
      <c r="L30" s="29">
        <f>K30/D30</f>
        <v>39839.02542372881</v>
      </c>
      <c r="M30" s="21">
        <v>22.8</v>
      </c>
      <c r="N30" s="4">
        <v>836915</v>
      </c>
      <c r="O30" s="4">
        <f>N30/M30</f>
        <v>36706.798245614031</v>
      </c>
      <c r="P30" s="4">
        <v>80270</v>
      </c>
      <c r="Q30" s="4">
        <f>P30/M30</f>
        <v>3520.614035087719</v>
      </c>
      <c r="R30" s="4">
        <v>66120</v>
      </c>
      <c r="S30" s="4">
        <f>R30/M30</f>
        <v>2900</v>
      </c>
      <c r="T30" s="4">
        <f>N30+P30+R30</f>
        <v>983305</v>
      </c>
      <c r="U30" s="29">
        <f>T30/M30</f>
        <v>43127.412280701756</v>
      </c>
      <c r="V30" s="32">
        <f>(U30-L30)/L30</f>
        <v>8.2541849907159778E-2</v>
      </c>
    </row>
    <row r="31" spans="1:22" x14ac:dyDescent="0.2">
      <c r="A31" s="3" t="s">
        <v>216</v>
      </c>
      <c r="B31" s="3" t="s">
        <v>214</v>
      </c>
      <c r="C31" s="26" t="s">
        <v>215</v>
      </c>
      <c r="D31" s="21">
        <v>114</v>
      </c>
      <c r="E31" s="4">
        <v>5614224</v>
      </c>
      <c r="F31" s="4">
        <f>E31/D31</f>
        <v>49247.57894736842</v>
      </c>
      <c r="G31" s="4">
        <v>265892</v>
      </c>
      <c r="H31" s="4">
        <f>G31/D31</f>
        <v>2332.3859649122805</v>
      </c>
      <c r="I31" s="4">
        <v>417746</v>
      </c>
      <c r="J31" s="4">
        <f>I31/D31</f>
        <v>3664.4385964912281</v>
      </c>
      <c r="K31" s="4">
        <f>E31+G31+I31</f>
        <v>6297862</v>
      </c>
      <c r="L31" s="29">
        <f>K31/D31</f>
        <v>55244.403508771931</v>
      </c>
      <c r="M31" s="21">
        <v>113</v>
      </c>
      <c r="N31" s="4">
        <v>5606224</v>
      </c>
      <c r="O31" s="4">
        <f>N31/M31</f>
        <v>49612.601769911504</v>
      </c>
      <c r="P31" s="4">
        <v>270000</v>
      </c>
      <c r="Q31" s="4">
        <f>P31/M31</f>
        <v>2389.3805309734512</v>
      </c>
      <c r="R31" s="4">
        <v>426855</v>
      </c>
      <c r="S31" s="4">
        <f>R31/M31</f>
        <v>3777.4778761061948</v>
      </c>
      <c r="T31" s="4">
        <f>N31+P31+R31</f>
        <v>6303079</v>
      </c>
      <c r="U31" s="29">
        <f>T31/M31</f>
        <v>55779.460176991153</v>
      </c>
      <c r="V31" s="32">
        <f>(U31-L31)/L31</f>
        <v>9.6852646464770601E-3</v>
      </c>
    </row>
    <row r="32" spans="1:22" x14ac:dyDescent="0.2">
      <c r="A32" s="3" t="s">
        <v>300</v>
      </c>
      <c r="B32" s="3" t="s">
        <v>298</v>
      </c>
      <c r="C32" s="26" t="s">
        <v>299</v>
      </c>
      <c r="D32" s="21">
        <v>56</v>
      </c>
      <c r="E32" s="4">
        <v>2572390</v>
      </c>
      <c r="F32" s="4">
        <f>E32/D32</f>
        <v>45935.535714285717</v>
      </c>
      <c r="G32" s="4">
        <v>0</v>
      </c>
      <c r="H32" s="4">
        <f>G32/D32</f>
        <v>0</v>
      </c>
      <c r="I32" s="4">
        <v>435621</v>
      </c>
      <c r="J32" s="4">
        <f>I32/D32</f>
        <v>7778.9464285714284</v>
      </c>
      <c r="K32" s="4">
        <f>E32+G32+I32</f>
        <v>3008011</v>
      </c>
      <c r="L32" s="29">
        <f>K32/D32</f>
        <v>53714.482142857145</v>
      </c>
      <c r="M32" s="21">
        <v>57</v>
      </c>
      <c r="N32" s="4">
        <v>2688416</v>
      </c>
      <c r="O32" s="4">
        <f>N32/M32</f>
        <v>47165.192982456138</v>
      </c>
      <c r="P32" s="4">
        <v>0</v>
      </c>
      <c r="Q32" s="4">
        <f>P32/M32</f>
        <v>0</v>
      </c>
      <c r="R32" s="4">
        <v>450000</v>
      </c>
      <c r="S32" s="4">
        <f>R32/M32</f>
        <v>7894.7368421052633</v>
      </c>
      <c r="T32" s="4">
        <f>N32+P32+R32</f>
        <v>3138416</v>
      </c>
      <c r="U32" s="29">
        <f>T32/M32</f>
        <v>55059.929824561405</v>
      </c>
      <c r="V32" s="32">
        <f>(U32-L32)/L32</f>
        <v>2.5048136517931131E-2</v>
      </c>
    </row>
    <row r="33" spans="1:22" x14ac:dyDescent="0.2">
      <c r="A33" s="3" t="s">
        <v>302</v>
      </c>
      <c r="B33" s="3" t="s">
        <v>298</v>
      </c>
      <c r="C33" s="26" t="s">
        <v>301</v>
      </c>
      <c r="D33" s="21">
        <v>27.5</v>
      </c>
      <c r="E33" s="4">
        <v>1168813</v>
      </c>
      <c r="F33" s="4">
        <f>E33/D33</f>
        <v>42502.290909090909</v>
      </c>
      <c r="G33" s="4">
        <v>70428</v>
      </c>
      <c r="H33" s="4">
        <f>G33/D33</f>
        <v>2561.0181818181818</v>
      </c>
      <c r="I33" s="4">
        <v>114943</v>
      </c>
      <c r="J33" s="4">
        <f>I33/D33</f>
        <v>4179.7454545454548</v>
      </c>
      <c r="K33" s="4">
        <f>E33+G33+I33</f>
        <v>1354184</v>
      </c>
      <c r="L33" s="29">
        <f>K33/D33</f>
        <v>49243.054545454543</v>
      </c>
      <c r="M33" s="21">
        <v>27.5</v>
      </c>
      <c r="N33" s="4">
        <v>1142999</v>
      </c>
      <c r="O33" s="4">
        <f>N33/M33</f>
        <v>41563.599999999999</v>
      </c>
      <c r="P33" s="4">
        <v>76656</v>
      </c>
      <c r="Q33" s="4">
        <f>P33/M33</f>
        <v>2787.4909090909091</v>
      </c>
      <c r="R33" s="4">
        <v>120000</v>
      </c>
      <c r="S33" s="4">
        <f>R33/M33</f>
        <v>4363.636363636364</v>
      </c>
      <c r="T33" s="4">
        <f>N33+P33+R33</f>
        <v>1339655</v>
      </c>
      <c r="U33" s="29">
        <f>T33/M33</f>
        <v>48714.727272727272</v>
      </c>
      <c r="V33" s="32">
        <f>(U33-L33)/L33</f>
        <v>-1.0728970361487023E-2</v>
      </c>
    </row>
    <row r="34" spans="1:22" x14ac:dyDescent="0.2">
      <c r="A34" s="3" t="s">
        <v>420</v>
      </c>
      <c r="B34" s="3" t="s">
        <v>418</v>
      </c>
      <c r="C34" s="26" t="s">
        <v>419</v>
      </c>
      <c r="D34" s="21">
        <v>22.6</v>
      </c>
      <c r="E34" s="4">
        <v>1035855</v>
      </c>
      <c r="F34" s="4">
        <f>E34/D34</f>
        <v>45834.292035398226</v>
      </c>
      <c r="G34" s="4">
        <v>75939</v>
      </c>
      <c r="H34" s="4">
        <f>G34/D34</f>
        <v>3360.1327433628317</v>
      </c>
      <c r="I34" s="4">
        <v>23030</v>
      </c>
      <c r="J34" s="4">
        <f>I34/D34</f>
        <v>1019.0265486725663</v>
      </c>
      <c r="K34" s="4">
        <f>E34+G34+I34</f>
        <v>1134824</v>
      </c>
      <c r="L34" s="29">
        <f>K34/D34</f>
        <v>50213.451327433628</v>
      </c>
      <c r="M34" s="21">
        <v>19.600000000000001</v>
      </c>
      <c r="N34" s="4">
        <v>930706</v>
      </c>
      <c r="O34" s="4">
        <f>N34/M34</f>
        <v>47485</v>
      </c>
      <c r="P34" s="4">
        <v>75039</v>
      </c>
      <c r="Q34" s="4">
        <f>P34/M34</f>
        <v>3828.5204081632651</v>
      </c>
      <c r="R34" s="4">
        <v>19467</v>
      </c>
      <c r="S34" s="4">
        <f>R34/M34</f>
        <v>993.21428571428567</v>
      </c>
      <c r="T34" s="4">
        <f>N34+P34+R34</f>
        <v>1025212</v>
      </c>
      <c r="U34" s="29">
        <f>T34/M34</f>
        <v>52306.734693877544</v>
      </c>
      <c r="V34" s="32">
        <f>(U34-L34)/L34</f>
        <v>4.1687701424742971E-2</v>
      </c>
    </row>
    <row r="35" spans="1:22" x14ac:dyDescent="0.2">
      <c r="A35" s="3" t="s">
        <v>422</v>
      </c>
      <c r="B35" s="3" t="s">
        <v>418</v>
      </c>
      <c r="C35" s="26" t="s">
        <v>421</v>
      </c>
      <c r="D35" s="21">
        <v>47.7</v>
      </c>
      <c r="E35" s="4">
        <v>2229976</v>
      </c>
      <c r="F35" s="4">
        <f>E35/D35</f>
        <v>46750.020964360585</v>
      </c>
      <c r="G35" s="4">
        <v>135781</v>
      </c>
      <c r="H35" s="4">
        <f>G35/D35</f>
        <v>2846.5618448637315</v>
      </c>
      <c r="I35" s="4">
        <v>146160</v>
      </c>
      <c r="J35" s="4">
        <f>I35/D35</f>
        <v>3064.150943396226</v>
      </c>
      <c r="K35" s="4">
        <f>E35+G35+I35</f>
        <v>2511917</v>
      </c>
      <c r="L35" s="29">
        <f>K35/D35</f>
        <v>52660.733752620545</v>
      </c>
      <c r="M35" s="21">
        <v>48.7</v>
      </c>
      <c r="N35" s="4">
        <v>2092070</v>
      </c>
      <c r="O35" s="4">
        <f>N35/M35</f>
        <v>42958.316221765912</v>
      </c>
      <c r="P35" s="4">
        <v>139507</v>
      </c>
      <c r="Q35" s="4">
        <f>P35/M35</f>
        <v>2864.6201232032854</v>
      </c>
      <c r="R35" s="4">
        <v>146160</v>
      </c>
      <c r="S35" s="4">
        <f>R35/M35</f>
        <v>3001.2320328542091</v>
      </c>
      <c r="T35" s="4">
        <f>N35+P35+R35</f>
        <v>2377737</v>
      </c>
      <c r="U35" s="29">
        <f>T35/M35</f>
        <v>48824.168377823407</v>
      </c>
      <c r="V35" s="32">
        <f>(U35-L35)/L35</f>
        <v>-7.2854385068385402E-2</v>
      </c>
    </row>
    <row r="36" spans="1:22" x14ac:dyDescent="0.2">
      <c r="A36" s="3" t="s">
        <v>90</v>
      </c>
      <c r="B36" s="3" t="s">
        <v>88</v>
      </c>
      <c r="C36" s="26" t="s">
        <v>89</v>
      </c>
      <c r="D36" s="21">
        <v>20.7</v>
      </c>
      <c r="E36" s="4">
        <v>764293</v>
      </c>
      <c r="F36" s="4">
        <f>E36/D36</f>
        <v>36922.367149758458</v>
      </c>
      <c r="G36" s="4">
        <v>75685</v>
      </c>
      <c r="H36" s="4">
        <f>G36/D36</f>
        <v>3656.2801932367151</v>
      </c>
      <c r="I36" s="4">
        <v>103320</v>
      </c>
      <c r="J36" s="4">
        <f>I36/D36</f>
        <v>4991.304347826087</v>
      </c>
      <c r="K36" s="4">
        <f>E36+G36+I36</f>
        <v>943298</v>
      </c>
      <c r="L36" s="29">
        <f>K36/D36</f>
        <v>45569.951690821261</v>
      </c>
      <c r="M36" s="21">
        <v>21.7</v>
      </c>
      <c r="N36" s="4">
        <v>797505</v>
      </c>
      <c r="O36" s="4">
        <f>N36/M36</f>
        <v>36751.382488479263</v>
      </c>
      <c r="P36" s="4">
        <v>78955</v>
      </c>
      <c r="Q36" s="4">
        <f>P36/M36</f>
        <v>3638.4792626728113</v>
      </c>
      <c r="R36" s="4">
        <v>108240</v>
      </c>
      <c r="S36" s="4">
        <f>R36/M36</f>
        <v>4988.0184331797236</v>
      </c>
      <c r="T36" s="4">
        <f>N36+P36+R36</f>
        <v>984700</v>
      </c>
      <c r="U36" s="29">
        <f>T36/M36</f>
        <v>45377.8801843318</v>
      </c>
      <c r="V36" s="32">
        <f>(U36-L36)/L36</f>
        <v>-4.2148718478485546E-3</v>
      </c>
    </row>
    <row r="37" spans="1:22" x14ac:dyDescent="0.2">
      <c r="A37" s="3" t="s">
        <v>92</v>
      </c>
      <c r="B37" s="3" t="s">
        <v>88</v>
      </c>
      <c r="C37" s="26" t="s">
        <v>91</v>
      </c>
      <c r="D37" s="21">
        <v>20.399999999999999</v>
      </c>
      <c r="E37" s="4">
        <v>795800</v>
      </c>
      <c r="F37" s="4">
        <f>E37/D37</f>
        <v>39009.803921568629</v>
      </c>
      <c r="G37" s="4">
        <v>59013</v>
      </c>
      <c r="H37" s="4">
        <f>G37/D37</f>
        <v>2892.794117647059</v>
      </c>
      <c r="I37" s="4">
        <v>38200</v>
      </c>
      <c r="J37" s="4">
        <f>I37/D37</f>
        <v>1872.5490196078433</v>
      </c>
      <c r="K37" s="4">
        <f>E37+G37+I37</f>
        <v>893013</v>
      </c>
      <c r="L37" s="29">
        <f>K37/D37</f>
        <v>43775.147058823532</v>
      </c>
      <c r="M37" s="21">
        <v>20.6</v>
      </c>
      <c r="N37" s="4">
        <v>827518</v>
      </c>
      <c r="O37" s="4">
        <f>N37/M37</f>
        <v>40170.77669902912</v>
      </c>
      <c r="P37" s="4">
        <v>59686</v>
      </c>
      <c r="Q37" s="4">
        <f>P37/M37</f>
        <v>2897.3786407766988</v>
      </c>
      <c r="R37" s="4">
        <v>48300</v>
      </c>
      <c r="S37" s="4">
        <f>R37/M37</f>
        <v>2344.6601941747572</v>
      </c>
      <c r="T37" s="4">
        <f>N37+P37+R37</f>
        <v>935504</v>
      </c>
      <c r="U37" s="29">
        <f>T37/M37</f>
        <v>45412.815533980582</v>
      </c>
      <c r="V37" s="32">
        <f>(U37-L37)/L37</f>
        <v>3.7410918870390261E-2</v>
      </c>
    </row>
    <row r="38" spans="1:22" x14ac:dyDescent="0.2">
      <c r="A38" s="3" t="s">
        <v>645</v>
      </c>
      <c r="B38" s="3" t="s">
        <v>643</v>
      </c>
      <c r="C38" s="26" t="s">
        <v>644</v>
      </c>
      <c r="D38" s="21">
        <v>37.4</v>
      </c>
      <c r="E38" s="4">
        <v>1351484</v>
      </c>
      <c r="F38" s="4">
        <f>E38/D38</f>
        <v>36135.935828877009</v>
      </c>
      <c r="G38" s="4">
        <v>91563</v>
      </c>
      <c r="H38" s="4">
        <f>G38/D38</f>
        <v>2448.2085561497329</v>
      </c>
      <c r="I38" s="4">
        <v>182462</v>
      </c>
      <c r="J38" s="4">
        <f>I38/D38</f>
        <v>4878.6631016042784</v>
      </c>
      <c r="K38" s="4">
        <f>E38+G38+I38</f>
        <v>1625509</v>
      </c>
      <c r="L38" s="29">
        <f>K38/D38</f>
        <v>43462.80748663102</v>
      </c>
      <c r="M38" s="21">
        <v>35.700000000000003</v>
      </c>
      <c r="N38" s="4">
        <v>1504707</v>
      </c>
      <c r="O38" s="4">
        <f>N38/M38</f>
        <v>42148.65546218487</v>
      </c>
      <c r="P38" s="4">
        <v>80910</v>
      </c>
      <c r="Q38" s="4">
        <f>P38/M38</f>
        <v>2266.3865546218485</v>
      </c>
      <c r="R38" s="4">
        <v>198379</v>
      </c>
      <c r="S38" s="4">
        <f>R38/M38</f>
        <v>5556.8347338935573</v>
      </c>
      <c r="T38" s="4">
        <f>N38+P38+R38</f>
        <v>1783996</v>
      </c>
      <c r="U38" s="29">
        <f>T38/M38</f>
        <v>49971.876750700278</v>
      </c>
      <c r="V38" s="32">
        <f>(U38-L38)/L38</f>
        <v>0.14976182258984122</v>
      </c>
    </row>
    <row r="39" spans="1:22" x14ac:dyDescent="0.2">
      <c r="A39" s="3" t="s">
        <v>647</v>
      </c>
      <c r="B39" s="3" t="s">
        <v>643</v>
      </c>
      <c r="C39" s="26" t="s">
        <v>646</v>
      </c>
      <c r="D39" s="21">
        <v>27.2</v>
      </c>
      <c r="E39" s="4">
        <v>1067461</v>
      </c>
      <c r="F39" s="4">
        <f>E39/D39</f>
        <v>39244.889705882357</v>
      </c>
      <c r="G39" s="4">
        <v>61419</v>
      </c>
      <c r="H39" s="4">
        <f>G39/D39</f>
        <v>2258.0514705882351</v>
      </c>
      <c r="I39" s="4">
        <v>108660</v>
      </c>
      <c r="J39" s="4">
        <f>I39/D39</f>
        <v>3994.8529411764707</v>
      </c>
      <c r="K39" s="4">
        <f>E39+G39+I39</f>
        <v>1237540</v>
      </c>
      <c r="L39" s="29">
        <f>K39/D39</f>
        <v>45497.794117647063</v>
      </c>
      <c r="M39" s="21">
        <v>29</v>
      </c>
      <c r="N39" s="4">
        <v>1057395</v>
      </c>
      <c r="O39" s="4">
        <f>N39/M39</f>
        <v>36461.896551724138</v>
      </c>
      <c r="P39" s="4">
        <v>68154</v>
      </c>
      <c r="Q39" s="4">
        <f>P39/M39</f>
        <v>2350.1379310344828</v>
      </c>
      <c r="R39" s="4">
        <v>118940</v>
      </c>
      <c r="S39" s="4">
        <f>R39/M39</f>
        <v>4101.3793103448279</v>
      </c>
      <c r="T39" s="4">
        <f>N39+P39+R39</f>
        <v>1244489</v>
      </c>
      <c r="U39" s="29">
        <f>T39/M39</f>
        <v>42913.413793103449</v>
      </c>
      <c r="V39" s="32">
        <f>(U39-L39)/L39</f>
        <v>-5.6802321401802199E-2</v>
      </c>
    </row>
    <row r="40" spans="1:22" x14ac:dyDescent="0.2">
      <c r="A40" s="3" t="s">
        <v>392</v>
      </c>
      <c r="B40" s="3" t="s">
        <v>390</v>
      </c>
      <c r="C40" s="26" t="s">
        <v>391</v>
      </c>
      <c r="D40" s="21">
        <v>18.8</v>
      </c>
      <c r="E40" s="4">
        <v>717757</v>
      </c>
      <c r="F40" s="4">
        <f>E40/D40</f>
        <v>38178.563829787236</v>
      </c>
      <c r="G40" s="4">
        <v>50406</v>
      </c>
      <c r="H40" s="4">
        <f>G40/D40</f>
        <v>2681.1702127659573</v>
      </c>
      <c r="I40" s="4">
        <v>66496</v>
      </c>
      <c r="J40" s="4">
        <f>I40/D40</f>
        <v>3537.0212765957444</v>
      </c>
      <c r="K40" s="4">
        <f>E40+G40+I40</f>
        <v>834659</v>
      </c>
      <c r="L40" s="29">
        <f>K40/D40</f>
        <v>44396.755319148935</v>
      </c>
      <c r="M40" s="21">
        <v>17.600000000000001</v>
      </c>
      <c r="N40" s="4">
        <v>704438</v>
      </c>
      <c r="O40" s="4">
        <f>N40/M40</f>
        <v>40024.88636363636</v>
      </c>
      <c r="P40" s="4">
        <v>48213</v>
      </c>
      <c r="Q40" s="4">
        <f>P40/M40</f>
        <v>2739.375</v>
      </c>
      <c r="R40" s="4">
        <v>62820</v>
      </c>
      <c r="S40" s="4">
        <f>R40/M40</f>
        <v>3569.3181818181815</v>
      </c>
      <c r="T40" s="4">
        <f>N40+P40+R40</f>
        <v>815471</v>
      </c>
      <c r="U40" s="29">
        <f>T40/M40</f>
        <v>46333.579545454544</v>
      </c>
      <c r="V40" s="32">
        <f>(U40-L40)/L40</f>
        <v>4.3625355330195265E-2</v>
      </c>
    </row>
    <row r="41" spans="1:22" x14ac:dyDescent="0.2">
      <c r="A41" s="3" t="s">
        <v>393</v>
      </c>
      <c r="B41" s="3" t="s">
        <v>390</v>
      </c>
      <c r="C41" s="26" t="s">
        <v>390</v>
      </c>
      <c r="D41" s="21">
        <v>42</v>
      </c>
      <c r="E41" s="4">
        <v>1859116</v>
      </c>
      <c r="F41" s="4">
        <f>E41/D41</f>
        <v>44264.666666666664</v>
      </c>
      <c r="G41" s="4">
        <v>173080</v>
      </c>
      <c r="H41" s="4">
        <f>G41/D41</f>
        <v>4120.9523809523807</v>
      </c>
      <c r="I41" s="4">
        <v>79632</v>
      </c>
      <c r="J41" s="4">
        <f>I41/D41</f>
        <v>1896</v>
      </c>
      <c r="K41" s="4">
        <f>E41+G41+I41</f>
        <v>2111828</v>
      </c>
      <c r="L41" s="29">
        <f>K41/D41</f>
        <v>50281.619047619046</v>
      </c>
      <c r="M41" s="21">
        <v>41</v>
      </c>
      <c r="N41" s="4">
        <v>1806968</v>
      </c>
      <c r="O41" s="4">
        <f>N41/M41</f>
        <v>44072.390243902439</v>
      </c>
      <c r="P41" s="4">
        <v>164811</v>
      </c>
      <c r="Q41" s="4">
        <f>P41/M41</f>
        <v>4019.7804878048782</v>
      </c>
      <c r="R41" s="4">
        <v>73944</v>
      </c>
      <c r="S41" s="4">
        <f>R41/M41</f>
        <v>1803.5121951219512</v>
      </c>
      <c r="T41" s="4">
        <f>N41+P41+R41</f>
        <v>2045723</v>
      </c>
      <c r="U41" s="29">
        <f>T41/M41</f>
        <v>49895.682926829271</v>
      </c>
      <c r="V41" s="32">
        <f>(U41-L41)/L41</f>
        <v>-7.6754911257784879E-3</v>
      </c>
    </row>
    <row r="42" spans="1:22" x14ac:dyDescent="0.2">
      <c r="A42" s="3" t="s">
        <v>261</v>
      </c>
      <c r="B42" s="3" t="s">
        <v>259</v>
      </c>
      <c r="C42" s="26" t="s">
        <v>260</v>
      </c>
      <c r="D42" s="21">
        <v>27</v>
      </c>
      <c r="E42" s="4">
        <v>1086334</v>
      </c>
      <c r="F42" s="4">
        <f>E42/D42</f>
        <v>40234.592592592591</v>
      </c>
      <c r="G42" s="4">
        <v>42275</v>
      </c>
      <c r="H42" s="4">
        <f>G42/D42</f>
        <v>1565.7407407407406</v>
      </c>
      <c r="I42" s="4">
        <v>61644</v>
      </c>
      <c r="J42" s="4">
        <f>I42/D42</f>
        <v>2283.1111111111113</v>
      </c>
      <c r="K42" s="4">
        <f>E42+G42+I42</f>
        <v>1190253</v>
      </c>
      <c r="L42" s="29">
        <f>K42/D42</f>
        <v>44083.444444444445</v>
      </c>
      <c r="M42" s="21">
        <v>27</v>
      </c>
      <c r="N42" s="4">
        <v>1082748</v>
      </c>
      <c r="O42" s="4">
        <f>N42/M42</f>
        <v>40101.777777777781</v>
      </c>
      <c r="P42" s="4">
        <v>42847</v>
      </c>
      <c r="Q42" s="4">
        <f>P42/M42</f>
        <v>1586.9259259259259</v>
      </c>
      <c r="R42" s="4">
        <v>59514</v>
      </c>
      <c r="S42" s="4">
        <f>R42/M42</f>
        <v>2204.2222222222222</v>
      </c>
      <c r="T42" s="4">
        <f>N42+P42+R42</f>
        <v>1185109</v>
      </c>
      <c r="U42" s="29">
        <f>T42/M42</f>
        <v>43892.925925925927</v>
      </c>
      <c r="V42" s="32">
        <f>(U42-L42)/L42</f>
        <v>-4.321770245485617E-3</v>
      </c>
    </row>
    <row r="43" spans="1:22" x14ac:dyDescent="0.2">
      <c r="A43" s="3" t="s">
        <v>287</v>
      </c>
      <c r="B43" s="3" t="s">
        <v>285</v>
      </c>
      <c r="C43" s="26" t="s">
        <v>286</v>
      </c>
      <c r="D43" s="21">
        <v>1685.8</v>
      </c>
      <c r="E43" s="4">
        <v>92039456</v>
      </c>
      <c r="F43" s="4">
        <f>E43/D43</f>
        <v>54596.901174516548</v>
      </c>
      <c r="G43" s="4">
        <v>5683757</v>
      </c>
      <c r="H43" s="4">
        <f>G43/D43</f>
        <v>3371.5488195515481</v>
      </c>
      <c r="I43" s="4">
        <v>9012489</v>
      </c>
      <c r="J43" s="4">
        <f>I43/D43</f>
        <v>5346.1199430537436</v>
      </c>
      <c r="K43" s="4">
        <f>E43+G43+I43</f>
        <v>106735702</v>
      </c>
      <c r="L43" s="29">
        <f>K43/D43</f>
        <v>63314.569937121843</v>
      </c>
      <c r="M43" s="21">
        <v>1709.6</v>
      </c>
      <c r="N43" s="4">
        <v>93361984</v>
      </c>
      <c r="O43" s="4">
        <f>N43/M43</f>
        <v>54610.42583060365</v>
      </c>
      <c r="P43" s="4">
        <v>5968741</v>
      </c>
      <c r="Q43" s="4">
        <f>P43/M43</f>
        <v>3491.3084932147872</v>
      </c>
      <c r="R43" s="4">
        <v>9627575</v>
      </c>
      <c r="S43" s="4">
        <f>R43/M43</f>
        <v>5631.4781235376695</v>
      </c>
      <c r="T43" s="4">
        <f>N43+P43+R43</f>
        <v>108958300</v>
      </c>
      <c r="U43" s="29">
        <f>T43/M43</f>
        <v>63733.212447356113</v>
      </c>
      <c r="V43" s="32">
        <f>(U43-L43)/L43</f>
        <v>6.6121038277607517E-3</v>
      </c>
    </row>
    <row r="44" spans="1:22" x14ac:dyDescent="0.2">
      <c r="A44" s="3" t="s">
        <v>289</v>
      </c>
      <c r="B44" s="3" t="s">
        <v>285</v>
      </c>
      <c r="C44" s="26" t="s">
        <v>288</v>
      </c>
      <c r="D44" s="21">
        <v>165</v>
      </c>
      <c r="E44" s="4">
        <v>8566046</v>
      </c>
      <c r="F44" s="4">
        <f>E44/D44</f>
        <v>51915.430303030305</v>
      </c>
      <c r="G44" s="4">
        <v>337401</v>
      </c>
      <c r="H44" s="4">
        <f>G44/D44</f>
        <v>2044.8545454545454</v>
      </c>
      <c r="I44" s="4">
        <v>74105</v>
      </c>
      <c r="J44" s="4">
        <f>I44/D44</f>
        <v>449.12121212121212</v>
      </c>
      <c r="K44" s="4">
        <f>E44+G44+I44</f>
        <v>8977552</v>
      </c>
      <c r="L44" s="29">
        <f>K44/D44</f>
        <v>54409.406060606059</v>
      </c>
      <c r="M44" s="21">
        <v>172.3</v>
      </c>
      <c r="N44" s="4">
        <v>8828365</v>
      </c>
      <c r="O44" s="4">
        <f>N44/M44</f>
        <v>51238.334300638417</v>
      </c>
      <c r="P44" s="4">
        <v>338633</v>
      </c>
      <c r="Q44" s="4">
        <f>P44/M44</f>
        <v>1965.3685432385373</v>
      </c>
      <c r="R44" s="4">
        <v>77039</v>
      </c>
      <c r="S44" s="4">
        <f>R44/M44</f>
        <v>447.12130005803829</v>
      </c>
      <c r="T44" s="4">
        <f>N44+P44+R44</f>
        <v>9244037</v>
      </c>
      <c r="U44" s="29">
        <f>T44/M44</f>
        <v>53650.824143934995</v>
      </c>
      <c r="V44" s="32">
        <f>(U44-L44)/L44</f>
        <v>-1.3942109859205007E-2</v>
      </c>
    </row>
    <row r="45" spans="1:22" x14ac:dyDescent="0.2">
      <c r="A45" s="3" t="s">
        <v>291</v>
      </c>
      <c r="B45" s="3" t="s">
        <v>285</v>
      </c>
      <c r="C45" s="26" t="s">
        <v>290</v>
      </c>
      <c r="D45" s="21">
        <v>402</v>
      </c>
      <c r="E45" s="4">
        <v>19181020</v>
      </c>
      <c r="F45" s="4">
        <f>E45/D45</f>
        <v>47713.980099502485</v>
      </c>
      <c r="G45" s="4">
        <v>669455</v>
      </c>
      <c r="H45" s="4">
        <f>G45/D45</f>
        <v>1665.3109452736319</v>
      </c>
      <c r="I45" s="4">
        <v>1689006</v>
      </c>
      <c r="J45" s="4">
        <f>I45/D45</f>
        <v>4201.5074626865671</v>
      </c>
      <c r="K45" s="4">
        <f>E45+G45+I45</f>
        <v>21539481</v>
      </c>
      <c r="L45" s="29">
        <f>K45/D45</f>
        <v>53580.798507462685</v>
      </c>
      <c r="M45" s="21">
        <v>374.2</v>
      </c>
      <c r="N45" s="4">
        <v>17900340</v>
      </c>
      <c r="O45" s="4">
        <f>N45/M45</f>
        <v>47836.290753607696</v>
      </c>
      <c r="P45" s="4">
        <v>636228</v>
      </c>
      <c r="Q45" s="4">
        <f>P45/M45</f>
        <v>1700.2351683591662</v>
      </c>
      <c r="R45" s="4">
        <v>1659973</v>
      </c>
      <c r="S45" s="4">
        <f>R45/M45</f>
        <v>4436.0582576162478</v>
      </c>
      <c r="T45" s="4">
        <f>N45+P45+R45</f>
        <v>20196541</v>
      </c>
      <c r="U45" s="29">
        <f>T45/M45</f>
        <v>53972.584179583115</v>
      </c>
      <c r="V45" s="32">
        <f>(U45-L45)/L45</f>
        <v>7.3120536280522628E-3</v>
      </c>
    </row>
    <row r="46" spans="1:22" x14ac:dyDescent="0.2">
      <c r="A46" s="3" t="s">
        <v>293</v>
      </c>
      <c r="B46" s="3" t="s">
        <v>285</v>
      </c>
      <c r="C46" s="26" t="s">
        <v>292</v>
      </c>
      <c r="D46" s="21">
        <v>519.5</v>
      </c>
      <c r="E46" s="4">
        <v>24447656</v>
      </c>
      <c r="F46" s="4">
        <f>E46/D46</f>
        <v>47059.973051010587</v>
      </c>
      <c r="G46" s="4">
        <v>953816</v>
      </c>
      <c r="H46" s="4">
        <f>G46/D46</f>
        <v>1836.0269489894129</v>
      </c>
      <c r="I46" s="4">
        <v>2148329</v>
      </c>
      <c r="J46" s="4">
        <f>I46/D46</f>
        <v>4135.3782483156883</v>
      </c>
      <c r="K46" s="4">
        <f>E46+G46+I46</f>
        <v>27549801</v>
      </c>
      <c r="L46" s="29">
        <f>K46/D46</f>
        <v>53031.37824831569</v>
      </c>
      <c r="M46" s="21">
        <v>526.5</v>
      </c>
      <c r="N46" s="4">
        <v>25090920</v>
      </c>
      <c r="O46" s="4">
        <f>N46/M46</f>
        <v>47656.068376068375</v>
      </c>
      <c r="P46" s="4">
        <v>973887</v>
      </c>
      <c r="Q46" s="4">
        <f>P46/M46</f>
        <v>1849.7378917378917</v>
      </c>
      <c r="R46" s="4">
        <v>2166889</v>
      </c>
      <c r="S46" s="4">
        <f>R46/M46</f>
        <v>4115.6486229819566</v>
      </c>
      <c r="T46" s="4">
        <f>N46+P46+R46</f>
        <v>28231696</v>
      </c>
      <c r="U46" s="29">
        <f>T46/M46</f>
        <v>53621.454890788227</v>
      </c>
      <c r="V46" s="32">
        <f>(U46-L46)/L46</f>
        <v>1.1126933939177382E-2</v>
      </c>
    </row>
    <row r="47" spans="1:22" x14ac:dyDescent="0.2">
      <c r="A47" s="3" t="s">
        <v>295</v>
      </c>
      <c r="B47" s="3" t="s">
        <v>285</v>
      </c>
      <c r="C47" s="26" t="s">
        <v>294</v>
      </c>
      <c r="D47" s="21">
        <v>2011.6</v>
      </c>
      <c r="E47" s="4">
        <v>109724934</v>
      </c>
      <c r="F47" s="4">
        <f>E47/D47</f>
        <v>54546.099622191294</v>
      </c>
      <c r="G47" s="4">
        <v>4106315</v>
      </c>
      <c r="H47" s="4">
        <f>G47/D47</f>
        <v>2041.3178564326904</v>
      </c>
      <c r="I47" s="4">
        <v>11516357</v>
      </c>
      <c r="J47" s="4">
        <f>I47/D47</f>
        <v>5724.9736528136809</v>
      </c>
      <c r="K47" s="4">
        <f>E47+G47+I47</f>
        <v>125347606</v>
      </c>
      <c r="L47" s="29">
        <f>K47/D47</f>
        <v>62312.391131437667</v>
      </c>
      <c r="M47" s="21">
        <v>2043.9</v>
      </c>
      <c r="N47" s="4">
        <v>118460719</v>
      </c>
      <c r="O47" s="4">
        <f>N47/M47</f>
        <v>57958.177503791769</v>
      </c>
      <c r="P47" s="4">
        <v>2264228</v>
      </c>
      <c r="Q47" s="4">
        <f>P47/M47</f>
        <v>1107.7978374675865</v>
      </c>
      <c r="R47" s="4">
        <v>12040129</v>
      </c>
      <c r="S47" s="4">
        <f>R47/M47</f>
        <v>5890.7622682127303</v>
      </c>
      <c r="T47" s="4">
        <f>N47+P47+R47</f>
        <v>132765076</v>
      </c>
      <c r="U47" s="29">
        <f>T47/M47</f>
        <v>64956.737609472082</v>
      </c>
      <c r="V47" s="32">
        <f>(U47-L47)/L47</f>
        <v>4.2436928354371829E-2</v>
      </c>
    </row>
    <row r="48" spans="1:22" x14ac:dyDescent="0.2">
      <c r="A48" s="3" t="s">
        <v>39</v>
      </c>
      <c r="B48" s="3" t="s">
        <v>37</v>
      </c>
      <c r="C48" s="26" t="s">
        <v>38</v>
      </c>
      <c r="D48" s="21">
        <v>153</v>
      </c>
      <c r="E48" s="4">
        <v>6793560</v>
      </c>
      <c r="F48" s="4">
        <f>E48/D48</f>
        <v>44402.352941176468</v>
      </c>
      <c r="G48" s="4">
        <v>146206</v>
      </c>
      <c r="H48" s="4">
        <f>G48/D48</f>
        <v>955.59477124183002</v>
      </c>
      <c r="I48" s="4">
        <v>676535</v>
      </c>
      <c r="J48" s="4">
        <f>I48/D48</f>
        <v>4421.7973856209146</v>
      </c>
      <c r="K48" s="4">
        <f>E48+G48+I48</f>
        <v>7616301</v>
      </c>
      <c r="L48" s="29">
        <f>K48/D48</f>
        <v>49779.745098039217</v>
      </c>
      <c r="M48" s="21">
        <v>148</v>
      </c>
      <c r="N48" s="4">
        <v>6668493</v>
      </c>
      <c r="O48" s="4">
        <f>N48/M48</f>
        <v>45057.385135135133</v>
      </c>
      <c r="P48" s="4">
        <v>143959</v>
      </c>
      <c r="Q48" s="4">
        <f>P48/M48</f>
        <v>972.69594594594594</v>
      </c>
      <c r="R48" s="4">
        <v>706680</v>
      </c>
      <c r="S48" s="4">
        <f>R48/M48</f>
        <v>4774.864864864865</v>
      </c>
      <c r="T48" s="4">
        <f>N48+P48+R48</f>
        <v>7519132</v>
      </c>
      <c r="U48" s="29">
        <f>T48/M48</f>
        <v>50804.945945945947</v>
      </c>
      <c r="V48" s="32">
        <f>(U48-L48)/L48</f>
        <v>2.0594738801647895E-2</v>
      </c>
    </row>
    <row r="49" spans="1:22" x14ac:dyDescent="0.2">
      <c r="A49" s="3" t="s">
        <v>41</v>
      </c>
      <c r="B49" s="3" t="s">
        <v>37</v>
      </c>
      <c r="C49" s="26" t="s">
        <v>40</v>
      </c>
      <c r="D49" s="21">
        <v>38.5</v>
      </c>
      <c r="E49" s="4">
        <v>1664325</v>
      </c>
      <c r="F49" s="4">
        <f>E49/D49</f>
        <v>43229.220779220777</v>
      </c>
      <c r="G49" s="4">
        <v>82852</v>
      </c>
      <c r="H49" s="4">
        <f>G49/D49</f>
        <v>2152</v>
      </c>
      <c r="I49" s="4">
        <v>133900</v>
      </c>
      <c r="J49" s="4">
        <f>I49/D49</f>
        <v>3477.9220779220777</v>
      </c>
      <c r="K49" s="4">
        <f>E49+G49+I49</f>
        <v>1881077</v>
      </c>
      <c r="L49" s="29">
        <f>K49/D49</f>
        <v>48859.142857142855</v>
      </c>
      <c r="M49" s="21">
        <v>38.5</v>
      </c>
      <c r="N49" s="4">
        <v>1658378</v>
      </c>
      <c r="O49" s="4">
        <f>N49/M49</f>
        <v>43074.753246753244</v>
      </c>
      <c r="P49" s="4">
        <v>87425</v>
      </c>
      <c r="Q49" s="4">
        <f>P49/M49</f>
        <v>2270.7792207792209</v>
      </c>
      <c r="R49" s="4">
        <v>124150</v>
      </c>
      <c r="S49" s="4">
        <f>R49/M49</f>
        <v>3224.6753246753246</v>
      </c>
      <c r="T49" s="4">
        <f>N49+P49+R49</f>
        <v>1869953</v>
      </c>
      <c r="U49" s="29">
        <f>T49/M49</f>
        <v>48570.207792207795</v>
      </c>
      <c r="V49" s="32">
        <f>(U49-L49)/L49</f>
        <v>-5.9136335195208957E-3</v>
      </c>
    </row>
    <row r="50" spans="1:22" x14ac:dyDescent="0.2">
      <c r="A50" s="3" t="s">
        <v>593</v>
      </c>
      <c r="B50" s="3" t="s">
        <v>591</v>
      </c>
      <c r="C50" s="26" t="s">
        <v>592</v>
      </c>
      <c r="D50" s="21">
        <v>41</v>
      </c>
      <c r="E50" s="4">
        <v>1621108</v>
      </c>
      <c r="F50" s="4">
        <f>E50/D50</f>
        <v>39539.219512195123</v>
      </c>
      <c r="G50" s="4">
        <v>171319</v>
      </c>
      <c r="H50" s="4">
        <f>G50/D50</f>
        <v>4178.5121951219517</v>
      </c>
      <c r="I50" s="4">
        <v>177949</v>
      </c>
      <c r="J50" s="4">
        <f>I50/D50</f>
        <v>4340.2195121951218</v>
      </c>
      <c r="K50" s="4">
        <f>E50+G50+I50</f>
        <v>1970376</v>
      </c>
      <c r="L50" s="29">
        <f>K50/D50</f>
        <v>48057.951219512193</v>
      </c>
      <c r="M50" s="21">
        <v>35.5</v>
      </c>
      <c r="N50" s="4">
        <v>1386693</v>
      </c>
      <c r="O50" s="4">
        <f>N50/M50</f>
        <v>39061.774647887323</v>
      </c>
      <c r="P50" s="4">
        <v>137504</v>
      </c>
      <c r="Q50" s="4">
        <f>P50/M50</f>
        <v>3873.3521126760565</v>
      </c>
      <c r="R50" s="4">
        <v>165154</v>
      </c>
      <c r="S50" s="4">
        <f>R50/M50</f>
        <v>4652.2253521126759</v>
      </c>
      <c r="T50" s="4">
        <f>N50+P50+R50</f>
        <v>1689351</v>
      </c>
      <c r="U50" s="29">
        <f>T50/M50</f>
        <v>47587.352112676053</v>
      </c>
      <c r="V50" s="32">
        <f>(U50-L50)/L50</f>
        <v>-9.7923256171825786E-3</v>
      </c>
    </row>
    <row r="51" spans="1:22" x14ac:dyDescent="0.2">
      <c r="A51" s="3" t="s">
        <v>458</v>
      </c>
      <c r="B51" s="3" t="s">
        <v>199</v>
      </c>
      <c r="C51" s="26" t="s">
        <v>457</v>
      </c>
      <c r="D51" s="21">
        <v>47</v>
      </c>
      <c r="E51" s="4">
        <v>2021284</v>
      </c>
      <c r="F51" s="4">
        <f>E51/D51</f>
        <v>43006.042553191488</v>
      </c>
      <c r="G51" s="4">
        <v>161386</v>
      </c>
      <c r="H51" s="4">
        <f>G51/D51</f>
        <v>3433.744680851064</v>
      </c>
      <c r="I51" s="4">
        <v>92304</v>
      </c>
      <c r="J51" s="4">
        <f>I51/D51</f>
        <v>1963.9148936170213</v>
      </c>
      <c r="K51" s="4">
        <f>E51+G51+I51</f>
        <v>2274974</v>
      </c>
      <c r="L51" s="29">
        <f>K51/D51</f>
        <v>48403.702127659577</v>
      </c>
      <c r="M51" s="21">
        <v>48</v>
      </c>
      <c r="N51" s="4">
        <v>2069893</v>
      </c>
      <c r="O51" s="4">
        <f>N51/M51</f>
        <v>43122.770833333336</v>
      </c>
      <c r="P51" s="4">
        <v>151017</v>
      </c>
      <c r="Q51" s="4">
        <f>P51/M51</f>
        <v>3146.1875</v>
      </c>
      <c r="R51" s="4">
        <v>110147</v>
      </c>
      <c r="S51" s="4">
        <f>R51/M51</f>
        <v>2294.7291666666665</v>
      </c>
      <c r="T51" s="4">
        <f>N51+P51+R51</f>
        <v>2331057</v>
      </c>
      <c r="U51" s="29">
        <f>T51/M51</f>
        <v>48563.6875</v>
      </c>
      <c r="V51" s="32">
        <f>(U51-L51)/L51</f>
        <v>3.3052300817503336E-3</v>
      </c>
    </row>
    <row r="52" spans="1:22" x14ac:dyDescent="0.2">
      <c r="A52" s="3" t="s">
        <v>460</v>
      </c>
      <c r="B52" s="3" t="s">
        <v>199</v>
      </c>
      <c r="C52" s="26" t="s">
        <v>459</v>
      </c>
      <c r="D52" s="21">
        <v>49.4</v>
      </c>
      <c r="E52" s="4">
        <v>1804832</v>
      </c>
      <c r="F52" s="4">
        <f>E52/D52</f>
        <v>36535.060728744938</v>
      </c>
      <c r="G52" s="4">
        <v>137887</v>
      </c>
      <c r="H52" s="4">
        <f>G52/D52</f>
        <v>2791.2348178137654</v>
      </c>
      <c r="I52" s="4">
        <v>428371</v>
      </c>
      <c r="J52" s="4">
        <f>I52/D52</f>
        <v>8671.4777327935226</v>
      </c>
      <c r="K52" s="4">
        <f>E52+G52+I52</f>
        <v>2371090</v>
      </c>
      <c r="L52" s="29">
        <f>K52/D52</f>
        <v>47997.77327935223</v>
      </c>
      <c r="M52" s="21">
        <v>49</v>
      </c>
      <c r="N52" s="4">
        <v>1893607</v>
      </c>
      <c r="O52" s="4">
        <f>N52/M52</f>
        <v>38645.040816326531</v>
      </c>
      <c r="P52" s="4">
        <v>152713</v>
      </c>
      <c r="Q52" s="4">
        <f>P52/M52</f>
        <v>3116.591836734694</v>
      </c>
      <c r="R52" s="4">
        <v>383376</v>
      </c>
      <c r="S52" s="4">
        <f>R52/M52</f>
        <v>7824</v>
      </c>
      <c r="T52" s="4">
        <f>N52+P52+R52</f>
        <v>2429696</v>
      </c>
      <c r="U52" s="29">
        <f>T52/M52</f>
        <v>49585.632653061228</v>
      </c>
      <c r="V52" s="32">
        <f>(U52-L52)/L52</f>
        <v>3.3081938290501198E-2</v>
      </c>
    </row>
    <row r="53" spans="1:22" x14ac:dyDescent="0.2">
      <c r="A53" s="3" t="s">
        <v>640</v>
      </c>
      <c r="B53" s="3" t="s">
        <v>638</v>
      </c>
      <c r="C53" s="26" t="s">
        <v>639</v>
      </c>
      <c r="D53" s="21">
        <v>22</v>
      </c>
      <c r="E53" s="4">
        <v>924077</v>
      </c>
      <c r="F53" s="4">
        <f>E53/D53</f>
        <v>42003.5</v>
      </c>
      <c r="G53" s="4">
        <v>0</v>
      </c>
      <c r="H53" s="4">
        <f>G53/D53</f>
        <v>0</v>
      </c>
      <c r="I53" s="4">
        <v>2400</v>
      </c>
      <c r="J53" s="4">
        <f>I53/D53</f>
        <v>109.09090909090909</v>
      </c>
      <c r="K53" s="4">
        <f>E53+G53+I53</f>
        <v>926477</v>
      </c>
      <c r="L53" s="29">
        <f>K53/D53</f>
        <v>42112.590909090912</v>
      </c>
      <c r="M53" s="21">
        <v>22</v>
      </c>
      <c r="N53" s="4">
        <v>917979</v>
      </c>
      <c r="O53" s="4">
        <f>N53/M53</f>
        <v>41726.318181818184</v>
      </c>
      <c r="P53" s="4">
        <v>0</v>
      </c>
      <c r="Q53" s="4">
        <f>P53/M53</f>
        <v>0</v>
      </c>
      <c r="R53" s="4">
        <v>3600</v>
      </c>
      <c r="S53" s="4">
        <f>R53/M53</f>
        <v>163.63636363636363</v>
      </c>
      <c r="T53" s="4">
        <f>N53+P53+R53</f>
        <v>921579</v>
      </c>
      <c r="U53" s="29">
        <f>T53/M53</f>
        <v>41889.954545454544</v>
      </c>
      <c r="V53" s="32">
        <f>(U53-L53)/L53</f>
        <v>-5.2866935714541074E-3</v>
      </c>
    </row>
    <row r="54" spans="1:22" x14ac:dyDescent="0.2">
      <c r="A54" s="3" t="s">
        <v>642</v>
      </c>
      <c r="B54" s="3" t="s">
        <v>638</v>
      </c>
      <c r="C54" s="26" t="s">
        <v>641</v>
      </c>
      <c r="D54" s="21">
        <v>16</v>
      </c>
      <c r="E54" s="4">
        <v>444660</v>
      </c>
      <c r="F54" s="4">
        <f>E54/D54</f>
        <v>27791.25</v>
      </c>
      <c r="G54" s="4">
        <v>52584</v>
      </c>
      <c r="H54" s="4">
        <f>G54/D54</f>
        <v>3286.5</v>
      </c>
      <c r="I54" s="4">
        <v>99593</v>
      </c>
      <c r="J54" s="4">
        <f>I54/D54</f>
        <v>6224.5625</v>
      </c>
      <c r="K54" s="4">
        <f>E54+G54+I54</f>
        <v>596837</v>
      </c>
      <c r="L54" s="29">
        <f>K54/D54</f>
        <v>37302.3125</v>
      </c>
      <c r="M54" s="21">
        <v>16</v>
      </c>
      <c r="N54" s="4">
        <v>449552</v>
      </c>
      <c r="O54" s="4">
        <f>N54/M54</f>
        <v>28097</v>
      </c>
      <c r="P54" s="4">
        <v>53991</v>
      </c>
      <c r="Q54" s="4">
        <f>P54/M54</f>
        <v>3374.4375</v>
      </c>
      <c r="R54" s="4">
        <v>106847</v>
      </c>
      <c r="S54" s="4">
        <f>R54/M54</f>
        <v>6677.9375</v>
      </c>
      <c r="T54" s="4">
        <f>N54+P54+R54</f>
        <v>610390</v>
      </c>
      <c r="U54" s="29">
        <f>T54/M54</f>
        <v>38149.375</v>
      </c>
      <c r="V54" s="32">
        <f>(U54-L54)/L54</f>
        <v>2.2708042564385252E-2</v>
      </c>
    </row>
    <row r="55" spans="1:22" x14ac:dyDescent="0.2">
      <c r="A55" s="3" t="s">
        <v>103</v>
      </c>
      <c r="B55" s="3" t="s">
        <v>101</v>
      </c>
      <c r="C55" s="26" t="s">
        <v>102</v>
      </c>
      <c r="D55" s="21">
        <v>55</v>
      </c>
      <c r="E55" s="4">
        <v>1917772</v>
      </c>
      <c r="F55" s="4">
        <f>E55/D55</f>
        <v>34868.581818181818</v>
      </c>
      <c r="G55" s="4">
        <v>104370</v>
      </c>
      <c r="H55" s="4">
        <f>G55/D55</f>
        <v>1897.6363636363637</v>
      </c>
      <c r="I55" s="4">
        <v>6700</v>
      </c>
      <c r="J55" s="4">
        <f>I55/D55</f>
        <v>121.81818181818181</v>
      </c>
      <c r="K55" s="4">
        <f>E55+G55+I55</f>
        <v>2028842</v>
      </c>
      <c r="L55" s="29">
        <f>K55/D55</f>
        <v>36888.036363636362</v>
      </c>
      <c r="M55" s="21">
        <v>55</v>
      </c>
      <c r="N55" s="4">
        <v>1938886</v>
      </c>
      <c r="O55" s="4">
        <f>N55/M55</f>
        <v>35252.472727272725</v>
      </c>
      <c r="P55" s="4">
        <v>104370</v>
      </c>
      <c r="Q55" s="4">
        <f>P55/M55</f>
        <v>1897.6363636363637</v>
      </c>
      <c r="R55" s="4">
        <v>7251</v>
      </c>
      <c r="S55" s="4">
        <f>R55/M55</f>
        <v>131.83636363636364</v>
      </c>
      <c r="T55" s="4">
        <f>N55+P55+R55</f>
        <v>2050507</v>
      </c>
      <c r="U55" s="29">
        <f>T55/M55</f>
        <v>37281.945454545457</v>
      </c>
      <c r="V55" s="32">
        <f>(U55-L55)/L55</f>
        <v>1.067850527542325E-2</v>
      </c>
    </row>
    <row r="56" spans="1:22" x14ac:dyDescent="0.2">
      <c r="A56" s="3" t="s">
        <v>105</v>
      </c>
      <c r="B56" s="3" t="s">
        <v>101</v>
      </c>
      <c r="C56" s="26" t="s">
        <v>104</v>
      </c>
      <c r="D56" s="21">
        <v>81</v>
      </c>
      <c r="E56" s="4">
        <v>4141911</v>
      </c>
      <c r="F56" s="4">
        <f>E56/D56</f>
        <v>51134.703703703701</v>
      </c>
      <c r="G56" s="4">
        <v>136056</v>
      </c>
      <c r="H56" s="4">
        <f>G56/D56</f>
        <v>1679.7037037037037</v>
      </c>
      <c r="I56" s="4">
        <v>295910</v>
      </c>
      <c r="J56" s="4">
        <f>I56/D56</f>
        <v>3653.2098765432097</v>
      </c>
      <c r="K56" s="4">
        <f>E56+G56+I56</f>
        <v>4573877</v>
      </c>
      <c r="L56" s="29">
        <f>K56/D56</f>
        <v>56467.617283950618</v>
      </c>
      <c r="M56" s="21">
        <v>83.5</v>
      </c>
      <c r="N56" s="4">
        <v>4184458</v>
      </c>
      <c r="O56" s="4">
        <f>N56/M56</f>
        <v>50113.269461077842</v>
      </c>
      <c r="P56" s="4">
        <v>141743</v>
      </c>
      <c r="Q56" s="4">
        <f>P56/M56</f>
        <v>1697.5209580838323</v>
      </c>
      <c r="R56" s="4">
        <v>344964</v>
      </c>
      <c r="S56" s="4">
        <f>R56/M56</f>
        <v>4131.3053892215567</v>
      </c>
      <c r="T56" s="4">
        <f>N56+P56+R56</f>
        <v>4671165</v>
      </c>
      <c r="U56" s="29">
        <f>T56/M56</f>
        <v>55942.09580838323</v>
      </c>
      <c r="V56" s="32">
        <f>(U56-L56)/L56</f>
        <v>-9.3065990889038795E-3</v>
      </c>
    </row>
    <row r="57" spans="1:22" x14ac:dyDescent="0.2">
      <c r="A57" s="3" t="s">
        <v>107</v>
      </c>
      <c r="B57" s="3" t="s">
        <v>101</v>
      </c>
      <c r="C57" s="26" t="s">
        <v>106</v>
      </c>
      <c r="D57" s="21">
        <v>23.2</v>
      </c>
      <c r="E57" s="4">
        <v>837975</v>
      </c>
      <c r="F57" s="4">
        <f>E57/D57</f>
        <v>36119.612068965522</v>
      </c>
      <c r="G57" s="4">
        <v>95069</v>
      </c>
      <c r="H57" s="4">
        <f>G57/D57</f>
        <v>4097.8017241379312</v>
      </c>
      <c r="I57" s="4">
        <v>120000</v>
      </c>
      <c r="J57" s="4">
        <f>I57/D57</f>
        <v>5172.4137931034484</v>
      </c>
      <c r="K57" s="4">
        <f>E57+G57+I57</f>
        <v>1053044</v>
      </c>
      <c r="L57" s="29">
        <f>K57/D57</f>
        <v>45389.827586206899</v>
      </c>
      <c r="M57" s="21">
        <v>23.6</v>
      </c>
      <c r="N57" s="4">
        <v>842750</v>
      </c>
      <c r="O57" s="4">
        <f>N57/M57</f>
        <v>35709.745762711864</v>
      </c>
      <c r="P57" s="4">
        <v>71333</v>
      </c>
      <c r="Q57" s="4">
        <f>P57/M57</f>
        <v>3022.5847457627115</v>
      </c>
      <c r="R57" s="4">
        <v>120000</v>
      </c>
      <c r="S57" s="4">
        <f>R57/M57</f>
        <v>5084.7457627118638</v>
      </c>
      <c r="T57" s="4">
        <f>N57+P57+R57</f>
        <v>1034083</v>
      </c>
      <c r="U57" s="29">
        <f>T57/M57</f>
        <v>43817.076271186437</v>
      </c>
      <c r="V57" s="32">
        <f>(U57-L57)/L57</f>
        <v>-3.464986316666227E-2</v>
      </c>
    </row>
    <row r="58" spans="1:22" x14ac:dyDescent="0.2">
      <c r="A58" s="3" t="s">
        <v>124</v>
      </c>
      <c r="B58" s="3" t="s">
        <v>122</v>
      </c>
      <c r="C58" s="26" t="s">
        <v>123</v>
      </c>
      <c r="D58" s="21">
        <v>44</v>
      </c>
      <c r="E58" s="4">
        <v>1947444</v>
      </c>
      <c r="F58" s="4">
        <f>E58/D58</f>
        <v>44260.090909090912</v>
      </c>
      <c r="G58" s="4">
        <v>72879</v>
      </c>
      <c r="H58" s="4">
        <f>G58/D58</f>
        <v>1656.340909090909</v>
      </c>
      <c r="I58" s="4">
        <v>275241</v>
      </c>
      <c r="J58" s="4">
        <f>I58/D58</f>
        <v>6255.477272727273</v>
      </c>
      <c r="K58" s="4">
        <f>E58+G58+I58</f>
        <v>2295564</v>
      </c>
      <c r="L58" s="29">
        <f>K58/D58</f>
        <v>52171.909090909088</v>
      </c>
      <c r="M58" s="21">
        <v>42</v>
      </c>
      <c r="N58" s="4">
        <v>1916482</v>
      </c>
      <c r="O58" s="4">
        <f>N58/M58</f>
        <v>45630.523809523809</v>
      </c>
      <c r="P58" s="4">
        <v>76329</v>
      </c>
      <c r="Q58" s="4">
        <f>P58/M58</f>
        <v>1817.3571428571429</v>
      </c>
      <c r="R58" s="4">
        <v>262077</v>
      </c>
      <c r="S58" s="4">
        <f>R58/M58</f>
        <v>6239.9285714285716</v>
      </c>
      <c r="T58" s="4">
        <f>N58+P58+R58</f>
        <v>2254888</v>
      </c>
      <c r="U58" s="29">
        <f>T58/M58</f>
        <v>53687.809523809527</v>
      </c>
      <c r="V58" s="32">
        <f>(U58-L58)/L58</f>
        <v>2.9055874306976103E-2</v>
      </c>
    </row>
    <row r="59" spans="1:22" x14ac:dyDescent="0.2">
      <c r="A59" s="3" t="s">
        <v>125</v>
      </c>
      <c r="B59" s="3" t="s">
        <v>122</v>
      </c>
      <c r="C59" s="26" t="s">
        <v>74</v>
      </c>
      <c r="D59" s="21">
        <v>56.3</v>
      </c>
      <c r="E59" s="4">
        <v>2364154</v>
      </c>
      <c r="F59" s="4">
        <f>E59/D59</f>
        <v>41992.078152753107</v>
      </c>
      <c r="G59" s="4">
        <v>84660</v>
      </c>
      <c r="H59" s="4">
        <f>G59/D59</f>
        <v>1503.7300177619895</v>
      </c>
      <c r="I59" s="4">
        <v>247350</v>
      </c>
      <c r="J59" s="4">
        <f>I59/D59</f>
        <v>4393.4280639431618</v>
      </c>
      <c r="K59" s="4">
        <f>E59+G59+I59</f>
        <v>2696164</v>
      </c>
      <c r="L59" s="29">
        <f>K59/D59</f>
        <v>47889.236234458265</v>
      </c>
      <c r="M59" s="21">
        <v>57.3</v>
      </c>
      <c r="N59" s="4">
        <v>2329604</v>
      </c>
      <c r="O59" s="4">
        <f>N59/M59</f>
        <v>40656.265270506112</v>
      </c>
      <c r="P59" s="4">
        <v>84320</v>
      </c>
      <c r="Q59" s="4">
        <f>P59/M59</f>
        <v>1471.5532286212915</v>
      </c>
      <c r="R59" s="4">
        <v>250800</v>
      </c>
      <c r="S59" s="4">
        <f>R59/M59</f>
        <v>4376.9633507853405</v>
      </c>
      <c r="T59" s="4">
        <f>N59+P59+R59</f>
        <v>2664724</v>
      </c>
      <c r="U59" s="29">
        <f>T59/M59</f>
        <v>46504.781849912739</v>
      </c>
      <c r="V59" s="32">
        <f>(U59-L59)/L59</f>
        <v>-2.8909510641753663E-2</v>
      </c>
    </row>
    <row r="60" spans="1:22" x14ac:dyDescent="0.2">
      <c r="A60" s="3" t="s">
        <v>127</v>
      </c>
      <c r="B60" s="3" t="s">
        <v>122</v>
      </c>
      <c r="C60" s="26" t="s">
        <v>126</v>
      </c>
      <c r="D60" s="21">
        <v>69</v>
      </c>
      <c r="E60" s="4">
        <v>3290285</v>
      </c>
      <c r="F60" s="4">
        <f>E60/D60</f>
        <v>47685.289855072464</v>
      </c>
      <c r="G60" s="4">
        <v>182736</v>
      </c>
      <c r="H60" s="4">
        <f>G60/D60</f>
        <v>2648.3478260869565</v>
      </c>
      <c r="I60" s="4">
        <v>343723</v>
      </c>
      <c r="J60" s="4">
        <f>I60/D60</f>
        <v>4981.492753623188</v>
      </c>
      <c r="K60" s="4">
        <f>E60+G60+I60</f>
        <v>3816744</v>
      </c>
      <c r="L60" s="29">
        <f>K60/D60</f>
        <v>55315.130434782608</v>
      </c>
      <c r="M60" s="21">
        <v>69</v>
      </c>
      <c r="N60" s="4">
        <v>3332675</v>
      </c>
      <c r="O60" s="4">
        <f>N60/M60</f>
        <v>48299.637681159424</v>
      </c>
      <c r="P60" s="4">
        <v>186351</v>
      </c>
      <c r="Q60" s="4">
        <f>P60/M60</f>
        <v>2700.7391304347825</v>
      </c>
      <c r="R60" s="4">
        <v>357180</v>
      </c>
      <c r="S60" s="4">
        <f>R60/M60</f>
        <v>5176.521739130435</v>
      </c>
      <c r="T60" s="4">
        <f>N60+P60+R60</f>
        <v>3876206</v>
      </c>
      <c r="U60" s="29">
        <f>T60/M60</f>
        <v>56176.89855072464</v>
      </c>
      <c r="V60" s="32">
        <f>(U60-L60)/L60</f>
        <v>1.5579247651925355E-2</v>
      </c>
    </row>
    <row r="61" spans="1:22" x14ac:dyDescent="0.2">
      <c r="A61" s="3" t="s">
        <v>129</v>
      </c>
      <c r="B61" s="3" t="s">
        <v>122</v>
      </c>
      <c r="C61" s="26" t="s">
        <v>128</v>
      </c>
      <c r="D61" s="21">
        <v>67.2</v>
      </c>
      <c r="E61" s="4">
        <v>3189768</v>
      </c>
      <c r="F61" s="4">
        <f>E61/D61</f>
        <v>47466.78571428571</v>
      </c>
      <c r="G61" s="4">
        <v>181547</v>
      </c>
      <c r="H61" s="4">
        <f>G61/D61</f>
        <v>2701.5922619047619</v>
      </c>
      <c r="I61" s="4">
        <v>321600</v>
      </c>
      <c r="J61" s="4">
        <f>I61/D61</f>
        <v>4785.7142857142853</v>
      </c>
      <c r="K61" s="4">
        <f>E61+G61+I61</f>
        <v>3692915</v>
      </c>
      <c r="L61" s="29">
        <f>K61/D61</f>
        <v>54954.092261904756</v>
      </c>
      <c r="M61" s="21">
        <v>67.2</v>
      </c>
      <c r="N61" s="4">
        <v>3216449</v>
      </c>
      <c r="O61" s="4">
        <f>N61/M61</f>
        <v>47863.824404761901</v>
      </c>
      <c r="P61" s="4">
        <v>193260</v>
      </c>
      <c r="Q61" s="4">
        <f>P61/M61</f>
        <v>2875.8928571428569</v>
      </c>
      <c r="R61" s="4">
        <v>321600</v>
      </c>
      <c r="S61" s="4">
        <f>R61/M61</f>
        <v>4785.7142857142853</v>
      </c>
      <c r="T61" s="4">
        <f>N61+P61+R61</f>
        <v>3731309</v>
      </c>
      <c r="U61" s="29">
        <f>T61/M61</f>
        <v>55525.431547619046</v>
      </c>
      <c r="V61" s="32">
        <f>(U61-L61)/L61</f>
        <v>1.0396664965210486E-2</v>
      </c>
    </row>
    <row r="62" spans="1:22" x14ac:dyDescent="0.2">
      <c r="A62" s="3" t="s">
        <v>131</v>
      </c>
      <c r="B62" s="3" t="s">
        <v>122</v>
      </c>
      <c r="C62" s="26" t="s">
        <v>130</v>
      </c>
      <c r="D62" s="21">
        <v>197.1</v>
      </c>
      <c r="E62" s="4">
        <v>9317173</v>
      </c>
      <c r="F62" s="4">
        <f>E62/D62</f>
        <v>47271.298833079658</v>
      </c>
      <c r="G62" s="4">
        <v>204930</v>
      </c>
      <c r="H62" s="4">
        <f>G62/D62</f>
        <v>1039.7260273972604</v>
      </c>
      <c r="I62" s="4">
        <v>964490</v>
      </c>
      <c r="J62" s="4">
        <f>I62/D62</f>
        <v>4893.4043632673774</v>
      </c>
      <c r="K62" s="4">
        <f>E62+G62+I62</f>
        <v>10486593</v>
      </c>
      <c r="L62" s="29">
        <f>K62/D62</f>
        <v>53204.429223744293</v>
      </c>
      <c r="M62" s="21">
        <v>199.1</v>
      </c>
      <c r="N62" s="4">
        <v>9518412</v>
      </c>
      <c r="O62" s="4">
        <f>N62/M62</f>
        <v>47807.192365645409</v>
      </c>
      <c r="P62" s="4">
        <v>226452</v>
      </c>
      <c r="Q62" s="4">
        <f>P62/M62</f>
        <v>1137.3782019085886</v>
      </c>
      <c r="R62" s="4">
        <v>1014692</v>
      </c>
      <c r="S62" s="4">
        <f>R62/M62</f>
        <v>5096.3937719738824</v>
      </c>
      <c r="T62" s="4">
        <f>N62+P62+R62</f>
        <v>10759556</v>
      </c>
      <c r="U62" s="29">
        <f>T62/M62</f>
        <v>54040.964339527876</v>
      </c>
      <c r="V62" s="32">
        <f>(U62-L62)/L62</f>
        <v>1.5723035243281037E-2</v>
      </c>
    </row>
    <row r="63" spans="1:22" x14ac:dyDescent="0.2">
      <c r="A63" s="3" t="s">
        <v>357</v>
      </c>
      <c r="B63" s="3" t="s">
        <v>355</v>
      </c>
      <c r="C63" s="26" t="s">
        <v>356</v>
      </c>
      <c r="D63" s="21">
        <v>41.3</v>
      </c>
      <c r="E63" s="4">
        <v>1722013</v>
      </c>
      <c r="F63" s="4">
        <f>E63/D63</f>
        <v>41695.23002421308</v>
      </c>
      <c r="G63" s="4">
        <v>72209</v>
      </c>
      <c r="H63" s="4">
        <f>G63/D63</f>
        <v>1748.4019370460051</v>
      </c>
      <c r="I63" s="4">
        <v>227625</v>
      </c>
      <c r="J63" s="4">
        <f>I63/D63</f>
        <v>5511.5012106537533</v>
      </c>
      <c r="K63" s="4">
        <f>E63+G63+I63</f>
        <v>2021847</v>
      </c>
      <c r="L63" s="29">
        <f>K63/D63</f>
        <v>48955.133171912836</v>
      </c>
      <c r="M63" s="21">
        <v>41.3</v>
      </c>
      <c r="N63" s="4">
        <v>1726199</v>
      </c>
      <c r="O63" s="4">
        <f>N63/M63</f>
        <v>41796.585956416471</v>
      </c>
      <c r="P63" s="4">
        <v>72935</v>
      </c>
      <c r="Q63" s="4">
        <f>P63/M63</f>
        <v>1765.9806295399517</v>
      </c>
      <c r="R63" s="4">
        <v>227625</v>
      </c>
      <c r="S63" s="4">
        <f>R63/M63</f>
        <v>5511.5012106537533</v>
      </c>
      <c r="T63" s="4">
        <f>N63+P63+R63</f>
        <v>2026759</v>
      </c>
      <c r="U63" s="29">
        <f>T63/M63</f>
        <v>49074.067796610172</v>
      </c>
      <c r="V63" s="32">
        <f>(U63-L63)/L63</f>
        <v>2.4294617743083396E-3</v>
      </c>
    </row>
    <row r="64" spans="1:22" x14ac:dyDescent="0.2">
      <c r="A64" s="3" t="s">
        <v>359</v>
      </c>
      <c r="B64" s="3" t="s">
        <v>355</v>
      </c>
      <c r="C64" s="26" t="s">
        <v>358</v>
      </c>
      <c r="D64" s="21">
        <v>45</v>
      </c>
      <c r="E64" s="4">
        <v>1754714</v>
      </c>
      <c r="F64" s="4">
        <f>E64/D64</f>
        <v>38993.644444444442</v>
      </c>
      <c r="G64" s="4">
        <v>105150</v>
      </c>
      <c r="H64" s="4">
        <f>G64/D64</f>
        <v>2336.6666666666665</v>
      </c>
      <c r="I64" s="4">
        <v>205398</v>
      </c>
      <c r="J64" s="4">
        <f>I64/D64</f>
        <v>4564.3999999999996</v>
      </c>
      <c r="K64" s="4">
        <f>E64+G64+I64</f>
        <v>2065262</v>
      </c>
      <c r="L64" s="29">
        <f>K64/D64</f>
        <v>45894.711111111108</v>
      </c>
      <c r="M64" s="21">
        <v>47</v>
      </c>
      <c r="N64" s="4">
        <v>1858319</v>
      </c>
      <c r="O64" s="4">
        <f>N64/M64</f>
        <v>39538.702127659577</v>
      </c>
      <c r="P64" s="4">
        <v>115452</v>
      </c>
      <c r="Q64" s="4">
        <f>P64/M64</f>
        <v>2456.4255319148938</v>
      </c>
      <c r="R64" s="4">
        <v>223890</v>
      </c>
      <c r="S64" s="4">
        <f>R64/M64</f>
        <v>4763.6170212765956</v>
      </c>
      <c r="T64" s="4">
        <f>N64+P64+R64</f>
        <v>2197661</v>
      </c>
      <c r="U64" s="29">
        <f>T64/M64</f>
        <v>46758.744680851065</v>
      </c>
      <c r="V64" s="32">
        <f>(U64-L64)/L64</f>
        <v>1.8826430079233562E-2</v>
      </c>
    </row>
    <row r="65" spans="1:22" x14ac:dyDescent="0.2">
      <c r="A65" s="3" t="s">
        <v>361</v>
      </c>
      <c r="B65" s="3" t="s">
        <v>355</v>
      </c>
      <c r="C65" s="26" t="s">
        <v>360</v>
      </c>
      <c r="D65" s="21">
        <v>420</v>
      </c>
      <c r="E65" s="4">
        <v>18167740</v>
      </c>
      <c r="F65" s="4">
        <f>E65/D65</f>
        <v>43256.523809523809</v>
      </c>
      <c r="G65" s="4">
        <v>1262989</v>
      </c>
      <c r="H65" s="4">
        <f>G65/D65</f>
        <v>3007.1166666666668</v>
      </c>
      <c r="I65" s="4">
        <v>1957840</v>
      </c>
      <c r="J65" s="4">
        <f>I65/D65</f>
        <v>4661.5238095238092</v>
      </c>
      <c r="K65" s="4">
        <f>E65+G65+I65</f>
        <v>21388569</v>
      </c>
      <c r="L65" s="29">
        <f>K65/D65</f>
        <v>50925.164285714287</v>
      </c>
      <c r="M65" s="21">
        <v>416</v>
      </c>
      <c r="N65" s="4">
        <v>18399932</v>
      </c>
      <c r="O65" s="4">
        <f>N65/M65</f>
        <v>44230.605769230766</v>
      </c>
      <c r="P65" s="4">
        <v>1187094</v>
      </c>
      <c r="Q65" s="4">
        <f>P65/M65</f>
        <v>2853.5913461538462</v>
      </c>
      <c r="R65" s="4">
        <v>2014040</v>
      </c>
      <c r="S65" s="4">
        <f>R65/M65</f>
        <v>4841.4423076923076</v>
      </c>
      <c r="T65" s="4">
        <f>N65+P65+R65</f>
        <v>21601066</v>
      </c>
      <c r="U65" s="29">
        <f>T65/M65</f>
        <v>51925.639423076922</v>
      </c>
      <c r="V65" s="32">
        <f>(U65-L65)/L65</f>
        <v>1.9645987428719831E-2</v>
      </c>
    </row>
    <row r="66" spans="1:22" x14ac:dyDescent="0.2">
      <c r="A66" s="3" t="s">
        <v>27</v>
      </c>
      <c r="B66" s="3" t="s">
        <v>25</v>
      </c>
      <c r="C66" s="26" t="s">
        <v>26</v>
      </c>
      <c r="D66" s="21">
        <v>43</v>
      </c>
      <c r="E66" s="4">
        <v>1686068</v>
      </c>
      <c r="F66" s="4">
        <f>E66/D66</f>
        <v>39210.883720930229</v>
      </c>
      <c r="G66" s="4">
        <v>96652</v>
      </c>
      <c r="H66" s="4">
        <f>G66/D66</f>
        <v>2247.7209302325582</v>
      </c>
      <c r="I66" s="4">
        <v>179586</v>
      </c>
      <c r="J66" s="4">
        <f>I66/D66</f>
        <v>4176.4186046511632</v>
      </c>
      <c r="K66" s="4">
        <f>E66+G66+I66</f>
        <v>1962306</v>
      </c>
      <c r="L66" s="29">
        <f>K66/D66</f>
        <v>45635.023255813954</v>
      </c>
      <c r="M66" s="21">
        <v>44</v>
      </c>
      <c r="N66" s="4">
        <v>1672547</v>
      </c>
      <c r="O66" s="4">
        <f>N66/M66</f>
        <v>38012.431818181816</v>
      </c>
      <c r="P66" s="4">
        <v>101050</v>
      </c>
      <c r="Q66" s="4">
        <f>P66/M66</f>
        <v>2296.590909090909</v>
      </c>
      <c r="R66" s="4">
        <v>182994</v>
      </c>
      <c r="S66" s="4">
        <f>R66/M66</f>
        <v>4158.954545454545</v>
      </c>
      <c r="T66" s="4">
        <f>N66+P66+R66</f>
        <v>1956591</v>
      </c>
      <c r="U66" s="29">
        <f>T66/M66</f>
        <v>44467.977272727272</v>
      </c>
      <c r="V66" s="32">
        <f>(U66-L66)/L66</f>
        <v>-2.5573471860518865E-2</v>
      </c>
    </row>
    <row r="67" spans="1:22" x14ac:dyDescent="0.2">
      <c r="A67" s="3" t="s">
        <v>29</v>
      </c>
      <c r="B67" s="3" t="s">
        <v>25</v>
      </c>
      <c r="C67" s="26" t="s">
        <v>28</v>
      </c>
      <c r="D67" s="21">
        <v>22.7</v>
      </c>
      <c r="E67" s="4">
        <v>763236</v>
      </c>
      <c r="F67" s="4">
        <f>E67/D67</f>
        <v>33622.731277533043</v>
      </c>
      <c r="G67" s="4">
        <v>67500</v>
      </c>
      <c r="H67" s="4">
        <f>G67/D67</f>
        <v>2973.568281938326</v>
      </c>
      <c r="I67" s="4">
        <v>73034</v>
      </c>
      <c r="J67" s="4">
        <f>I67/D67</f>
        <v>3217.3568281938328</v>
      </c>
      <c r="K67" s="4">
        <f>E67+G67+I67</f>
        <v>903770</v>
      </c>
      <c r="L67" s="29">
        <f>K67/D67</f>
        <v>39813.6563876652</v>
      </c>
      <c r="M67" s="21">
        <v>23.8</v>
      </c>
      <c r="N67" s="4">
        <v>810578</v>
      </c>
      <c r="O67" s="4">
        <f>N67/M67</f>
        <v>34057.899159663866</v>
      </c>
      <c r="P67" s="4">
        <v>69247</v>
      </c>
      <c r="Q67" s="4">
        <f>P67/M67</f>
        <v>2909.5378151260502</v>
      </c>
      <c r="R67" s="4">
        <v>91232</v>
      </c>
      <c r="S67" s="4">
        <f>R67/M67</f>
        <v>3833.2773109243694</v>
      </c>
      <c r="T67" s="4">
        <f>N67+P67+R67</f>
        <v>971057</v>
      </c>
      <c r="U67" s="29">
        <f>T67/M67</f>
        <v>40800.714285714283</v>
      </c>
      <c r="V67" s="32">
        <f>(U67-L67)/L67</f>
        <v>2.4791942956409459E-2</v>
      </c>
    </row>
    <row r="68" spans="1:22" x14ac:dyDescent="0.2">
      <c r="A68" s="3" t="s">
        <v>10</v>
      </c>
      <c r="B68" s="3" t="s">
        <v>8</v>
      </c>
      <c r="C68" s="26" t="s">
        <v>9</v>
      </c>
      <c r="D68" s="21">
        <v>28</v>
      </c>
      <c r="E68" s="4">
        <v>1105722</v>
      </c>
      <c r="F68" s="4">
        <f>E68/D68</f>
        <v>39490.071428571428</v>
      </c>
      <c r="G68" s="4">
        <v>84208</v>
      </c>
      <c r="H68" s="4">
        <f>G68/D68</f>
        <v>3007.4285714285716</v>
      </c>
      <c r="I68" s="4">
        <v>247900</v>
      </c>
      <c r="J68" s="4">
        <f>I68/D68</f>
        <v>8853.5714285714294</v>
      </c>
      <c r="K68" s="4">
        <f>E68+G68+I68</f>
        <v>1437830</v>
      </c>
      <c r="L68" s="29">
        <f>K68/D68</f>
        <v>51351.071428571428</v>
      </c>
      <c r="M68" s="21">
        <v>29</v>
      </c>
      <c r="N68" s="4">
        <v>1133865</v>
      </c>
      <c r="O68" s="4">
        <f>N68/M68</f>
        <v>39098.793103448275</v>
      </c>
      <c r="P68" s="4">
        <v>85892</v>
      </c>
      <c r="Q68" s="4">
        <f>P68/M68</f>
        <v>2961.7931034482758</v>
      </c>
      <c r="R68" s="4">
        <v>260288</v>
      </c>
      <c r="S68" s="4">
        <f>R68/M68</f>
        <v>8975.4482758620688</v>
      </c>
      <c r="T68" s="4">
        <f>N68+P68+R68</f>
        <v>1480045</v>
      </c>
      <c r="U68" s="29">
        <f>T68/M68</f>
        <v>51036.034482758623</v>
      </c>
      <c r="V68" s="32">
        <f>(U68-L68)/L68</f>
        <v>-6.1349634398771211E-3</v>
      </c>
    </row>
    <row r="69" spans="1:22" x14ac:dyDescent="0.2">
      <c r="A69" s="3" t="s">
        <v>12</v>
      </c>
      <c r="B69" s="3" t="s">
        <v>8</v>
      </c>
      <c r="C69" s="26" t="s">
        <v>11</v>
      </c>
      <c r="D69" s="21">
        <v>107</v>
      </c>
      <c r="E69" s="4">
        <v>4355827</v>
      </c>
      <c r="F69" s="4">
        <f>E69/D69</f>
        <v>40708.663551401871</v>
      </c>
      <c r="G69" s="4">
        <v>355407</v>
      </c>
      <c r="H69" s="4">
        <f>G69/D69</f>
        <v>3321.5607476635514</v>
      </c>
      <c r="I69" s="4">
        <v>483080</v>
      </c>
      <c r="J69" s="4">
        <f>I69/D69</f>
        <v>4514.7663551401865</v>
      </c>
      <c r="K69" s="4">
        <f>E69+G69+I69</f>
        <v>5194314</v>
      </c>
      <c r="L69" s="29">
        <f>K69/D69</f>
        <v>48544.990654205605</v>
      </c>
      <c r="M69" s="21">
        <v>107.3</v>
      </c>
      <c r="N69" s="4">
        <v>4328598</v>
      </c>
      <c r="O69" s="4">
        <f>N69/M69</f>
        <v>40341.08108108108</v>
      </c>
      <c r="P69" s="4">
        <v>350000</v>
      </c>
      <c r="Q69" s="4">
        <f>P69/M69</f>
        <v>3261.8825722274</v>
      </c>
      <c r="R69" s="4">
        <v>481630</v>
      </c>
      <c r="S69" s="4">
        <f>R69/M69</f>
        <v>4488.6300093196642</v>
      </c>
      <c r="T69" s="4">
        <f>N69+P69+R69</f>
        <v>5160228</v>
      </c>
      <c r="U69" s="29">
        <f>T69/M69</f>
        <v>48091.593662628147</v>
      </c>
      <c r="V69" s="32">
        <f>(U69-L69)/L69</f>
        <v>-9.3397276519648197E-3</v>
      </c>
    </row>
    <row r="70" spans="1:22" x14ac:dyDescent="0.2">
      <c r="A70" s="3" t="s">
        <v>14</v>
      </c>
      <c r="B70" s="3" t="s">
        <v>8</v>
      </c>
      <c r="C70" s="26" t="s">
        <v>13</v>
      </c>
      <c r="D70" s="21">
        <v>40.5</v>
      </c>
      <c r="E70" s="4">
        <v>1799390</v>
      </c>
      <c r="F70" s="4">
        <f>E70/D70</f>
        <v>44429.382716049382</v>
      </c>
      <c r="G70" s="4">
        <v>103975</v>
      </c>
      <c r="H70" s="4">
        <f>G70/D70</f>
        <v>2567.2839506172841</v>
      </c>
      <c r="I70" s="4">
        <v>162978</v>
      </c>
      <c r="J70" s="4">
        <f>I70/D70</f>
        <v>4024.1481481481483</v>
      </c>
      <c r="K70" s="4">
        <f>E70+G70+I70</f>
        <v>2066343</v>
      </c>
      <c r="L70" s="29">
        <f>K70/D70</f>
        <v>51020.814814814818</v>
      </c>
      <c r="M70" s="21">
        <v>41.5</v>
      </c>
      <c r="N70" s="4">
        <v>1903575</v>
      </c>
      <c r="O70" s="4">
        <f>N70/M70</f>
        <v>45869.277108433736</v>
      </c>
      <c r="P70" s="4">
        <v>103375</v>
      </c>
      <c r="Q70" s="4">
        <f>P70/M70</f>
        <v>2490.9638554216867</v>
      </c>
      <c r="R70" s="4">
        <v>184064</v>
      </c>
      <c r="S70" s="4">
        <f>R70/M70</f>
        <v>4435.2771084337346</v>
      </c>
      <c r="T70" s="4">
        <f>N70+P70+R70</f>
        <v>2191014</v>
      </c>
      <c r="U70" s="29">
        <f>T70/M70</f>
        <v>52795.51807228916</v>
      </c>
      <c r="V70" s="32">
        <f>(U70-L70)/L70</f>
        <v>3.4783906605878531E-2</v>
      </c>
    </row>
    <row r="71" spans="1:22" x14ac:dyDescent="0.2">
      <c r="A71" s="3" t="s">
        <v>550</v>
      </c>
      <c r="B71" s="3" t="s">
        <v>548</v>
      </c>
      <c r="C71" s="26" t="s">
        <v>549</v>
      </c>
      <c r="D71" s="21">
        <v>3965</v>
      </c>
      <c r="E71" s="4">
        <v>190405040</v>
      </c>
      <c r="F71" s="4">
        <f>E71/D71</f>
        <v>48021.447667087014</v>
      </c>
      <c r="G71" s="4">
        <v>7887232</v>
      </c>
      <c r="H71" s="4">
        <f>G71/D71</f>
        <v>1989.2136191677175</v>
      </c>
      <c r="I71" s="4">
        <v>29722672</v>
      </c>
      <c r="J71" s="4">
        <f>I71/D71</f>
        <v>7496.2602774274901</v>
      </c>
      <c r="K71" s="4">
        <f>E71+G71+I71</f>
        <v>228014944</v>
      </c>
      <c r="L71" s="29">
        <f>K71/D71</f>
        <v>57506.921563682219</v>
      </c>
      <c r="M71" s="21">
        <v>4082.2</v>
      </c>
      <c r="N71" s="4">
        <v>200705264</v>
      </c>
      <c r="O71" s="4">
        <f>N71/M71</f>
        <v>49165.955612169913</v>
      </c>
      <c r="P71" s="4">
        <v>7977794</v>
      </c>
      <c r="Q71" s="4">
        <f>P71/M71</f>
        <v>1954.2878839841262</v>
      </c>
      <c r="R71" s="4">
        <v>30610952</v>
      </c>
      <c r="S71" s="4">
        <f>R71/M71</f>
        <v>7498.6409289108815</v>
      </c>
      <c r="T71" s="4">
        <f>N71+P71+R71</f>
        <v>239294010</v>
      </c>
      <c r="U71" s="29">
        <f>T71/M71</f>
        <v>58618.88442506492</v>
      </c>
      <c r="V71" s="32">
        <f>(U71-L71)/L71</f>
        <v>1.9336156955495024E-2</v>
      </c>
    </row>
    <row r="72" spans="1:22" x14ac:dyDescent="0.2">
      <c r="A72" s="3" t="s">
        <v>552</v>
      </c>
      <c r="B72" s="3" t="s">
        <v>548</v>
      </c>
      <c r="C72" s="26" t="s">
        <v>551</v>
      </c>
      <c r="D72" s="21">
        <v>515.6</v>
      </c>
      <c r="E72" s="4">
        <v>25828764</v>
      </c>
      <c r="F72" s="4">
        <f>E72/D72</f>
        <v>50094.577191621407</v>
      </c>
      <c r="G72" s="4">
        <v>657091</v>
      </c>
      <c r="H72" s="4">
        <f>G72/D72</f>
        <v>1274.4200930954228</v>
      </c>
      <c r="I72" s="4">
        <v>1569970</v>
      </c>
      <c r="J72" s="4">
        <f>I72/D72</f>
        <v>3044.9379363847943</v>
      </c>
      <c r="K72" s="4">
        <f>E72+G72+I72</f>
        <v>28055825</v>
      </c>
      <c r="L72" s="29">
        <f>K72/D72</f>
        <v>54413.93522110163</v>
      </c>
      <c r="M72" s="21">
        <v>514.79999999999995</v>
      </c>
      <c r="N72" s="4">
        <v>26127654</v>
      </c>
      <c r="O72" s="4">
        <f>N72/M72</f>
        <v>50753.018648018653</v>
      </c>
      <c r="P72" s="4">
        <v>624647</v>
      </c>
      <c r="Q72" s="4">
        <f>P72/M72</f>
        <v>1213.3780108780111</v>
      </c>
      <c r="R72" s="4">
        <v>1458877</v>
      </c>
      <c r="S72" s="4">
        <f>R72/M72</f>
        <v>2833.8714063714065</v>
      </c>
      <c r="T72" s="4">
        <f>N72+P72+R72</f>
        <v>28211178</v>
      </c>
      <c r="U72" s="29">
        <f>T72/M72</f>
        <v>54800.268065268072</v>
      </c>
      <c r="V72" s="32">
        <f>(U72-L72)/L72</f>
        <v>7.0998879716499983E-3</v>
      </c>
    </row>
    <row r="73" spans="1:22" x14ac:dyDescent="0.2">
      <c r="A73" s="3" t="s">
        <v>554</v>
      </c>
      <c r="B73" s="3" t="s">
        <v>548</v>
      </c>
      <c r="C73" s="26" t="s">
        <v>553</v>
      </c>
      <c r="D73" s="21">
        <v>377.9</v>
      </c>
      <c r="E73" s="4">
        <v>18665608</v>
      </c>
      <c r="F73" s="4">
        <f>E73/D73</f>
        <v>49392.98227044192</v>
      </c>
      <c r="G73" s="4">
        <v>715594</v>
      </c>
      <c r="H73" s="4">
        <f>G73/D73</f>
        <v>1893.6067742789098</v>
      </c>
      <c r="I73" s="4">
        <v>1427377</v>
      </c>
      <c r="J73" s="4">
        <f>I73/D73</f>
        <v>3777.1288700714476</v>
      </c>
      <c r="K73" s="4">
        <f>E73+G73+I73</f>
        <v>20808579</v>
      </c>
      <c r="L73" s="29">
        <f>K73/D73</f>
        <v>55063.71791479228</v>
      </c>
      <c r="M73" s="21">
        <v>377.5</v>
      </c>
      <c r="N73" s="4">
        <v>18933772</v>
      </c>
      <c r="O73" s="4">
        <f>N73/M73</f>
        <v>50155.687417218542</v>
      </c>
      <c r="P73" s="4">
        <v>770110</v>
      </c>
      <c r="Q73" s="4">
        <f>P73/M73</f>
        <v>2040.0264900662253</v>
      </c>
      <c r="R73" s="4">
        <v>1427783</v>
      </c>
      <c r="S73" s="4">
        <f>R73/M73</f>
        <v>3782.2066225165563</v>
      </c>
      <c r="T73" s="4">
        <f>N73+P73+R73</f>
        <v>21131665</v>
      </c>
      <c r="U73" s="29">
        <f>T73/M73</f>
        <v>55977.920529801326</v>
      </c>
      <c r="V73" s="32">
        <f>(U73-L73)/L73</f>
        <v>1.6602631453686408E-2</v>
      </c>
    </row>
    <row r="74" spans="1:22" x14ac:dyDescent="0.2">
      <c r="A74" s="3" t="s">
        <v>556</v>
      </c>
      <c r="B74" s="3" t="s">
        <v>548</v>
      </c>
      <c r="C74" s="26" t="s">
        <v>555</v>
      </c>
      <c r="D74" s="21">
        <v>133</v>
      </c>
      <c r="E74" s="4">
        <v>6170986</v>
      </c>
      <c r="F74" s="4">
        <f>E74/D74</f>
        <v>46398.390977443611</v>
      </c>
      <c r="G74" s="4">
        <v>519764</v>
      </c>
      <c r="H74" s="4">
        <f>G74/D74</f>
        <v>3908</v>
      </c>
      <c r="I74" s="4">
        <v>508744</v>
      </c>
      <c r="J74" s="4">
        <f>I74/D74</f>
        <v>3825.1428571428573</v>
      </c>
      <c r="K74" s="4">
        <f>E74+G74+I74</f>
        <v>7199494</v>
      </c>
      <c r="L74" s="29">
        <f>K74/D74</f>
        <v>54131.533834586466</v>
      </c>
      <c r="M74" s="21">
        <v>142.1</v>
      </c>
      <c r="N74" s="4">
        <v>6479966</v>
      </c>
      <c r="O74" s="4">
        <f>N74/M74</f>
        <v>45601.449683321604</v>
      </c>
      <c r="P74" s="4">
        <v>560137</v>
      </c>
      <c r="Q74" s="4">
        <f>P74/M74</f>
        <v>3941.850809289233</v>
      </c>
      <c r="R74" s="4">
        <v>512306</v>
      </c>
      <c r="S74" s="4">
        <f>R74/M74</f>
        <v>3605.2498240675582</v>
      </c>
      <c r="T74" s="4">
        <f>N74+P74+R74</f>
        <v>7552409</v>
      </c>
      <c r="U74" s="29">
        <f>T74/M74</f>
        <v>53148.550316678396</v>
      </c>
      <c r="V74" s="32">
        <f>(U74-L74)/L74</f>
        <v>-1.8159166169424295E-2</v>
      </c>
    </row>
    <row r="75" spans="1:22" x14ac:dyDescent="0.2">
      <c r="A75" s="3" t="s">
        <v>558</v>
      </c>
      <c r="B75" s="3" t="s">
        <v>548</v>
      </c>
      <c r="C75" s="26" t="s">
        <v>557</v>
      </c>
      <c r="D75" s="21">
        <v>148.80000000000001</v>
      </c>
      <c r="E75" s="4">
        <v>6800429</v>
      </c>
      <c r="F75" s="4">
        <f>E75/D75</f>
        <v>45701.807795698922</v>
      </c>
      <c r="G75" s="4">
        <v>293954</v>
      </c>
      <c r="H75" s="4">
        <f>G75/D75</f>
        <v>1975.4973118279568</v>
      </c>
      <c r="I75" s="4">
        <v>134640</v>
      </c>
      <c r="J75" s="4">
        <f>I75/D75</f>
        <v>904.83870967741927</v>
      </c>
      <c r="K75" s="4">
        <f>E75+G75+I75</f>
        <v>7229023</v>
      </c>
      <c r="L75" s="29">
        <f>K75/D75</f>
        <v>48582.143817204298</v>
      </c>
      <c r="M75" s="21">
        <v>146.30000000000001</v>
      </c>
      <c r="N75" s="4">
        <v>6855209</v>
      </c>
      <c r="O75" s="4">
        <f>N75/M75</f>
        <v>46857.204374572793</v>
      </c>
      <c r="P75" s="4">
        <v>299685</v>
      </c>
      <c r="Q75" s="4">
        <f>P75/M75</f>
        <v>2048.4278879015719</v>
      </c>
      <c r="R75" s="4">
        <v>170400</v>
      </c>
      <c r="S75" s="4">
        <f>R75/M75</f>
        <v>1164.7300068352699</v>
      </c>
      <c r="T75" s="4">
        <f>N75+P75+R75</f>
        <v>7325294</v>
      </c>
      <c r="U75" s="29">
        <f>T75/M75</f>
        <v>50070.362269309633</v>
      </c>
      <c r="V75" s="32">
        <f>(U75-L75)/L75</f>
        <v>3.0633033768639809E-2</v>
      </c>
    </row>
    <row r="76" spans="1:22" x14ac:dyDescent="0.2">
      <c r="A76" s="3" t="s">
        <v>560</v>
      </c>
      <c r="B76" s="3" t="s">
        <v>548</v>
      </c>
      <c r="C76" s="26" t="s">
        <v>559</v>
      </c>
      <c r="D76" s="21">
        <v>79.3</v>
      </c>
      <c r="E76" s="4">
        <v>3459197</v>
      </c>
      <c r="F76" s="4">
        <f>E76/D76</f>
        <v>43621.651954602778</v>
      </c>
      <c r="G76" s="4">
        <v>140135</v>
      </c>
      <c r="H76" s="4">
        <f>G76/D76</f>
        <v>1767.1500630517025</v>
      </c>
      <c r="I76" s="4">
        <v>319696</v>
      </c>
      <c r="J76" s="4">
        <f>I76/D76</f>
        <v>4031.4754098360659</v>
      </c>
      <c r="K76" s="4">
        <f>E76+G76+I76</f>
        <v>3919028</v>
      </c>
      <c r="L76" s="29">
        <f>K76/D76</f>
        <v>49420.277427490546</v>
      </c>
      <c r="M76" s="21">
        <v>79.3</v>
      </c>
      <c r="N76" s="4">
        <v>3481795</v>
      </c>
      <c r="O76" s="4">
        <f>N76/M76</f>
        <v>43906.620428751579</v>
      </c>
      <c r="P76" s="4">
        <v>132585</v>
      </c>
      <c r="Q76" s="4">
        <f>P76/M76</f>
        <v>1671.9419924337958</v>
      </c>
      <c r="R76" s="4">
        <v>323196</v>
      </c>
      <c r="S76" s="4">
        <f>R76/M76</f>
        <v>4075.6116015132411</v>
      </c>
      <c r="T76" s="4">
        <f>N76+P76+R76</f>
        <v>3937576</v>
      </c>
      <c r="U76" s="29">
        <f>T76/M76</f>
        <v>49654.174022698615</v>
      </c>
      <c r="V76" s="32">
        <f>(U76-L76)/L76</f>
        <v>4.7328061958219906E-3</v>
      </c>
    </row>
    <row r="77" spans="1:22" x14ac:dyDescent="0.2">
      <c r="A77" s="3" t="s">
        <v>562</v>
      </c>
      <c r="B77" s="3" t="s">
        <v>548</v>
      </c>
      <c r="C77" s="26" t="s">
        <v>561</v>
      </c>
      <c r="D77" s="21">
        <v>347.3</v>
      </c>
      <c r="E77" s="4">
        <v>16204743</v>
      </c>
      <c r="F77" s="4">
        <f>E77/D77</f>
        <v>46659.208177368266</v>
      </c>
      <c r="G77" s="4">
        <v>810167</v>
      </c>
      <c r="H77" s="4">
        <f>G77/D77</f>
        <v>2332.7584221134466</v>
      </c>
      <c r="I77" s="4">
        <v>715170</v>
      </c>
      <c r="J77" s="4">
        <f>I77/D77</f>
        <v>2059.2283328534409</v>
      </c>
      <c r="K77" s="4">
        <f>E77+G77+I77</f>
        <v>17730080</v>
      </c>
      <c r="L77" s="29">
        <f>K77/D77</f>
        <v>51051.194932335158</v>
      </c>
      <c r="M77" s="21">
        <v>350.3</v>
      </c>
      <c r="N77" s="4">
        <v>16930968</v>
      </c>
      <c r="O77" s="4">
        <f>N77/M77</f>
        <v>48332.766200399659</v>
      </c>
      <c r="P77" s="4">
        <v>834472</v>
      </c>
      <c r="Q77" s="4">
        <f>P77/M77</f>
        <v>2382.163859548958</v>
      </c>
      <c r="R77" s="4">
        <v>764306</v>
      </c>
      <c r="S77" s="4">
        <f>R77/M77</f>
        <v>2181.8612617756207</v>
      </c>
      <c r="T77" s="4">
        <f>N77+P77+R77</f>
        <v>18529746</v>
      </c>
      <c r="U77" s="29">
        <f>T77/M77</f>
        <v>52896.791321724231</v>
      </c>
      <c r="V77" s="32">
        <f>(U77-L77)/L77</f>
        <v>3.615187444359106E-2</v>
      </c>
    </row>
    <row r="78" spans="1:22" x14ac:dyDescent="0.2">
      <c r="A78" s="3" t="s">
        <v>564</v>
      </c>
      <c r="B78" s="3" t="s">
        <v>548</v>
      </c>
      <c r="C78" s="26" t="s">
        <v>563</v>
      </c>
      <c r="D78" s="21">
        <v>374</v>
      </c>
      <c r="E78" s="4">
        <v>20162590</v>
      </c>
      <c r="F78" s="4">
        <f>E78/D78</f>
        <v>53910.668449197859</v>
      </c>
      <c r="G78" s="4">
        <v>1005934</v>
      </c>
      <c r="H78" s="4">
        <f>G78/D78</f>
        <v>2689.6631016042779</v>
      </c>
      <c r="I78" s="4">
        <v>466326</v>
      </c>
      <c r="J78" s="4">
        <f>I78/D78</f>
        <v>1246.8609625668448</v>
      </c>
      <c r="K78" s="4">
        <f>E78+G78+I78</f>
        <v>21634850</v>
      </c>
      <c r="L78" s="29">
        <f>K78/D78</f>
        <v>57847.192513368987</v>
      </c>
      <c r="M78" s="21">
        <v>399.8</v>
      </c>
      <c r="N78" s="4">
        <v>20901024</v>
      </c>
      <c r="O78" s="4">
        <f>N78/M78</f>
        <v>52278.699349674833</v>
      </c>
      <c r="P78" s="4">
        <v>1025500</v>
      </c>
      <c r="Q78" s="4">
        <f>P78/M78</f>
        <v>2565.0325162581289</v>
      </c>
      <c r="R78" s="4">
        <v>542575</v>
      </c>
      <c r="S78" s="4">
        <f>R78/M78</f>
        <v>1357.1160580290145</v>
      </c>
      <c r="T78" s="4">
        <f>N78+P78+R78</f>
        <v>22469099</v>
      </c>
      <c r="U78" s="29">
        <f>T78/M78</f>
        <v>56200.847923961977</v>
      </c>
      <c r="V78" s="32">
        <f>(U78-L78)/L78</f>
        <v>-2.8460233208837674E-2</v>
      </c>
    </row>
    <row r="79" spans="1:22" x14ac:dyDescent="0.2">
      <c r="A79" s="3" t="s">
        <v>566</v>
      </c>
      <c r="B79" s="3" t="s">
        <v>548</v>
      </c>
      <c r="C79" s="26" t="s">
        <v>565</v>
      </c>
      <c r="D79" s="21">
        <v>126.2</v>
      </c>
      <c r="E79" s="4">
        <v>5336365</v>
      </c>
      <c r="F79" s="4">
        <f>E79/D79</f>
        <v>42284.984152139463</v>
      </c>
      <c r="G79" s="4">
        <v>243150</v>
      </c>
      <c r="H79" s="4">
        <f>G79/D79</f>
        <v>1926.7036450079238</v>
      </c>
      <c r="I79" s="4">
        <v>257640</v>
      </c>
      <c r="J79" s="4">
        <f>I79/D79</f>
        <v>2041.5213946117274</v>
      </c>
      <c r="K79" s="4">
        <f>E79+G79+I79</f>
        <v>5837155</v>
      </c>
      <c r="L79" s="29">
        <f>K79/D79</f>
        <v>46253.20919175911</v>
      </c>
      <c r="M79" s="21">
        <v>130.5</v>
      </c>
      <c r="N79" s="4">
        <v>5512873</v>
      </c>
      <c r="O79" s="4">
        <f>N79/M79</f>
        <v>42244.237547892721</v>
      </c>
      <c r="P79" s="4">
        <v>245282</v>
      </c>
      <c r="Q79" s="4">
        <f>P79/M79</f>
        <v>1879.5555555555557</v>
      </c>
      <c r="R79" s="4">
        <v>286740</v>
      </c>
      <c r="S79" s="4">
        <f>R79/M79</f>
        <v>2197.2413793103447</v>
      </c>
      <c r="T79" s="4">
        <f>N79+P79+R79</f>
        <v>6044895</v>
      </c>
      <c r="U79" s="29">
        <f>T79/M79</f>
        <v>46321.034482758623</v>
      </c>
      <c r="V79" s="32">
        <f>(U79-L79)/L79</f>
        <v>1.4663910285299272E-3</v>
      </c>
    </row>
    <row r="80" spans="1:22" x14ac:dyDescent="0.2">
      <c r="A80" s="3" t="s">
        <v>568</v>
      </c>
      <c r="B80" s="3" t="s">
        <v>548</v>
      </c>
      <c r="C80" s="26" t="s">
        <v>567</v>
      </c>
      <c r="D80" s="21">
        <v>58.8</v>
      </c>
      <c r="E80" s="4">
        <v>2496494</v>
      </c>
      <c r="F80" s="4">
        <f>E80/D80</f>
        <v>42457.380952380954</v>
      </c>
      <c r="G80" s="4">
        <v>178560</v>
      </c>
      <c r="H80" s="4">
        <f>G80/D80</f>
        <v>3036.7346938775513</v>
      </c>
      <c r="I80" s="4">
        <v>287064</v>
      </c>
      <c r="J80" s="4">
        <f>I80/D80</f>
        <v>4882.0408163265311</v>
      </c>
      <c r="K80" s="4">
        <f>E80+G80+I80</f>
        <v>2962118</v>
      </c>
      <c r="L80" s="29">
        <f>K80/D80</f>
        <v>50376.156462585037</v>
      </c>
      <c r="M80" s="21">
        <v>60.3</v>
      </c>
      <c r="N80" s="4">
        <v>2621052</v>
      </c>
      <c r="O80" s="4">
        <f>N80/M80</f>
        <v>43466.86567164179</v>
      </c>
      <c r="P80" s="4">
        <v>185502</v>
      </c>
      <c r="Q80" s="4">
        <f>P80/M80</f>
        <v>3076.3184079601992</v>
      </c>
      <c r="R80" s="4">
        <v>281490</v>
      </c>
      <c r="S80" s="4">
        <f>R80/M80</f>
        <v>4668.1592039800998</v>
      </c>
      <c r="T80" s="4">
        <f>N80+P80+R80</f>
        <v>3088044</v>
      </c>
      <c r="U80" s="29">
        <f>T80/M80</f>
        <v>51211.343283582093</v>
      </c>
      <c r="V80" s="32">
        <f>(U80-L80)/L80</f>
        <v>1.6579010381972258E-2</v>
      </c>
    </row>
    <row r="81" spans="1:22" x14ac:dyDescent="0.2">
      <c r="A81" s="3" t="s">
        <v>523</v>
      </c>
      <c r="B81" s="3" t="s">
        <v>521</v>
      </c>
      <c r="C81" s="26" t="s">
        <v>522</v>
      </c>
      <c r="D81" s="21">
        <v>20</v>
      </c>
      <c r="E81" s="4">
        <v>719995</v>
      </c>
      <c r="F81" s="4">
        <f>E81/D81</f>
        <v>35999.75</v>
      </c>
      <c r="G81" s="4">
        <v>37506</v>
      </c>
      <c r="H81" s="4">
        <f>G81/D81</f>
        <v>1875.3</v>
      </c>
      <c r="I81" s="4">
        <v>79290</v>
      </c>
      <c r="J81" s="4">
        <f>I81/D81</f>
        <v>3964.5</v>
      </c>
      <c r="K81" s="4">
        <f>E81+G81+I81</f>
        <v>836791</v>
      </c>
      <c r="L81" s="29">
        <f>K81/D81</f>
        <v>41839.550000000003</v>
      </c>
      <c r="M81" s="21">
        <v>19</v>
      </c>
      <c r="N81" s="4">
        <v>694025</v>
      </c>
      <c r="O81" s="4">
        <f>N81/M81</f>
        <v>36527.631578947367</v>
      </c>
      <c r="P81" s="4">
        <v>37326</v>
      </c>
      <c r="Q81" s="4">
        <f>P81/M81</f>
        <v>1964.5263157894738</v>
      </c>
      <c r="R81" s="4">
        <v>74665</v>
      </c>
      <c r="S81" s="4">
        <f>R81/M81</f>
        <v>3929.7368421052633</v>
      </c>
      <c r="T81" s="4">
        <f>N81+P81+R81</f>
        <v>806016</v>
      </c>
      <c r="U81" s="29">
        <f>T81/M81</f>
        <v>42421.894736842107</v>
      </c>
      <c r="V81" s="32">
        <f>(U81-L81)/L81</f>
        <v>1.3918522948791368E-2</v>
      </c>
    </row>
    <row r="82" spans="1:22" x14ac:dyDescent="0.2">
      <c r="A82" s="3" t="s">
        <v>525</v>
      </c>
      <c r="B82" s="3" t="s">
        <v>521</v>
      </c>
      <c r="C82" s="26" t="s">
        <v>524</v>
      </c>
      <c r="D82" s="21">
        <v>32.5</v>
      </c>
      <c r="E82" s="4">
        <v>1299616</v>
      </c>
      <c r="F82" s="4">
        <f>E82/D82</f>
        <v>39988.184615384613</v>
      </c>
      <c r="G82" s="4">
        <v>81444</v>
      </c>
      <c r="H82" s="4">
        <f>G82/D82</f>
        <v>2505.9692307692308</v>
      </c>
      <c r="I82" s="4">
        <v>123075</v>
      </c>
      <c r="J82" s="4">
        <f>I82/D82</f>
        <v>3786.9230769230771</v>
      </c>
      <c r="K82" s="4">
        <f>E82+G82+I82</f>
        <v>1504135</v>
      </c>
      <c r="L82" s="29">
        <f>K82/D82</f>
        <v>46281.076923076922</v>
      </c>
      <c r="M82" s="21">
        <v>33.5</v>
      </c>
      <c r="N82" s="4">
        <v>1302700</v>
      </c>
      <c r="O82" s="4">
        <f>N82/M82</f>
        <v>38886.567164179105</v>
      </c>
      <c r="P82" s="4">
        <v>70343</v>
      </c>
      <c r="Q82" s="4">
        <f>P82/M82</f>
        <v>2099.7910447761192</v>
      </c>
      <c r="R82" s="4">
        <v>125124</v>
      </c>
      <c r="S82" s="4">
        <f>R82/M82</f>
        <v>3735.0447761194032</v>
      </c>
      <c r="T82" s="4">
        <f>N82+P82+R82</f>
        <v>1498167</v>
      </c>
      <c r="U82" s="29">
        <f>T82/M82</f>
        <v>44721.40298507463</v>
      </c>
      <c r="V82" s="32">
        <f>(U82-L82)/L82</f>
        <v>-3.3700035558692859E-2</v>
      </c>
    </row>
    <row r="83" spans="1:22" x14ac:dyDescent="0.2">
      <c r="A83" s="3" t="s">
        <v>527</v>
      </c>
      <c r="B83" s="3" t="s">
        <v>521</v>
      </c>
      <c r="C83" s="26" t="s">
        <v>526</v>
      </c>
      <c r="D83" s="21">
        <v>26.5</v>
      </c>
      <c r="E83" s="4">
        <v>915019</v>
      </c>
      <c r="F83" s="4">
        <f>E83/D83</f>
        <v>34529.018867924526</v>
      </c>
      <c r="G83" s="4">
        <v>47419</v>
      </c>
      <c r="H83" s="4">
        <f>G83/D83</f>
        <v>1789.3962264150944</v>
      </c>
      <c r="I83" s="4">
        <v>198354</v>
      </c>
      <c r="J83" s="4">
        <f>I83/D83</f>
        <v>7485.0566037735853</v>
      </c>
      <c r="K83" s="4">
        <f>E83+G83+I83</f>
        <v>1160792</v>
      </c>
      <c r="L83" s="29">
        <f>K83/D83</f>
        <v>43803.471698113208</v>
      </c>
      <c r="M83" s="21">
        <v>26.5</v>
      </c>
      <c r="N83" s="4">
        <v>929609</v>
      </c>
      <c r="O83" s="4">
        <f>N83/M83</f>
        <v>35079.584905660377</v>
      </c>
      <c r="P83" s="4">
        <v>47419</v>
      </c>
      <c r="Q83" s="4">
        <f>P83/M83</f>
        <v>1789.3962264150944</v>
      </c>
      <c r="R83" s="4">
        <v>198354</v>
      </c>
      <c r="S83" s="4">
        <f>R83/M83</f>
        <v>7485.0566037735853</v>
      </c>
      <c r="T83" s="4">
        <f>N83+P83+R83</f>
        <v>1175382</v>
      </c>
      <c r="U83" s="29">
        <f>T83/M83</f>
        <v>44354.037735849059</v>
      </c>
      <c r="V83" s="32">
        <f>(U83-L83)/L83</f>
        <v>1.2569004610645187E-2</v>
      </c>
    </row>
    <row r="84" spans="1:22" x14ac:dyDescent="0.2">
      <c r="A84" s="3" t="s">
        <v>403</v>
      </c>
      <c r="B84" s="3" t="s">
        <v>401</v>
      </c>
      <c r="C84" s="26" t="s">
        <v>402</v>
      </c>
      <c r="D84" s="21">
        <v>31.5</v>
      </c>
      <c r="E84" s="4">
        <v>1220211</v>
      </c>
      <c r="F84" s="4">
        <f>E84/D84</f>
        <v>38736.857142857145</v>
      </c>
      <c r="G84" s="4">
        <v>62371</v>
      </c>
      <c r="H84" s="4">
        <f>G84/D84</f>
        <v>1980.031746031746</v>
      </c>
      <c r="I84" s="4">
        <v>286780</v>
      </c>
      <c r="J84" s="4">
        <f>I84/D84</f>
        <v>9104.1269841269841</v>
      </c>
      <c r="K84" s="4">
        <f>E84+G84+I84</f>
        <v>1569362</v>
      </c>
      <c r="L84" s="29">
        <f>K84/D84</f>
        <v>49821.015873015873</v>
      </c>
      <c r="M84" s="21">
        <v>31.5</v>
      </c>
      <c r="N84" s="4">
        <v>1203756</v>
      </c>
      <c r="O84" s="4">
        <f>N84/M84</f>
        <v>38214.476190476191</v>
      </c>
      <c r="P84" s="4">
        <v>64583</v>
      </c>
      <c r="Q84" s="4">
        <f>P84/M84</f>
        <v>2050.2539682539682</v>
      </c>
      <c r="R84" s="4">
        <v>320788</v>
      </c>
      <c r="S84" s="4">
        <f>R84/M84</f>
        <v>10183.746031746032</v>
      </c>
      <c r="T84" s="4">
        <f>N84+P84+R84</f>
        <v>1589127</v>
      </c>
      <c r="U84" s="29">
        <f>T84/M84</f>
        <v>50448.476190476191</v>
      </c>
      <c r="V84" s="32">
        <f>(U84-L84)/L84</f>
        <v>1.2594289908892924E-2</v>
      </c>
    </row>
    <row r="85" spans="1:22" x14ac:dyDescent="0.2">
      <c r="A85" s="3" t="s">
        <v>405</v>
      </c>
      <c r="B85" s="3" t="s">
        <v>401</v>
      </c>
      <c r="C85" s="26" t="s">
        <v>404</v>
      </c>
      <c r="D85" s="21">
        <v>99.1</v>
      </c>
      <c r="E85" s="4">
        <v>4272537</v>
      </c>
      <c r="F85" s="4">
        <f>E85/D85</f>
        <v>43113.39051463169</v>
      </c>
      <c r="G85" s="4">
        <v>182080</v>
      </c>
      <c r="H85" s="4">
        <f>G85/D85</f>
        <v>1837.3360242179617</v>
      </c>
      <c r="I85" s="4">
        <v>321084</v>
      </c>
      <c r="J85" s="4">
        <f>I85/D85</f>
        <v>3240</v>
      </c>
      <c r="K85" s="4">
        <f>E85+G85+I85</f>
        <v>4775701</v>
      </c>
      <c r="L85" s="29">
        <f>K85/D85</f>
        <v>48190.726538849653</v>
      </c>
      <c r="M85" s="21">
        <v>97.5</v>
      </c>
      <c r="N85" s="4">
        <v>4257540</v>
      </c>
      <c r="O85" s="4">
        <f>N85/M85</f>
        <v>43667.076923076922</v>
      </c>
      <c r="P85" s="4">
        <v>183721</v>
      </c>
      <c r="Q85" s="4">
        <f>P85/M85</f>
        <v>1884.3179487179486</v>
      </c>
      <c r="R85" s="4">
        <v>315900</v>
      </c>
      <c r="S85" s="4">
        <f>R85/M85</f>
        <v>3240</v>
      </c>
      <c r="T85" s="4">
        <f>N85+P85+R85</f>
        <v>4757161</v>
      </c>
      <c r="U85" s="29">
        <f>T85/M85</f>
        <v>48791.394871794873</v>
      </c>
      <c r="V85" s="32">
        <f>(U85-L85)/L85</f>
        <v>1.2464396702153541E-2</v>
      </c>
    </row>
    <row r="86" spans="1:22" x14ac:dyDescent="0.2">
      <c r="A86" s="3" t="s">
        <v>352</v>
      </c>
      <c r="B86" s="3" t="s">
        <v>350</v>
      </c>
      <c r="C86" s="26" t="s">
        <v>351</v>
      </c>
      <c r="D86" s="21">
        <v>38</v>
      </c>
      <c r="E86" s="4">
        <v>1616006</v>
      </c>
      <c r="F86" s="4">
        <f>E86/D86</f>
        <v>42526.473684210527</v>
      </c>
      <c r="G86" s="4">
        <v>106050</v>
      </c>
      <c r="H86" s="4">
        <f>G86/D86</f>
        <v>2790.7894736842104</v>
      </c>
      <c r="I86" s="4">
        <v>155922</v>
      </c>
      <c r="J86" s="4">
        <f>I86/D86</f>
        <v>4103.2105263157891</v>
      </c>
      <c r="K86" s="4">
        <f>E86+G86+I86</f>
        <v>1877978</v>
      </c>
      <c r="L86" s="29">
        <f>K86/D86</f>
        <v>49420.473684210527</v>
      </c>
      <c r="M86" s="21">
        <v>38.5</v>
      </c>
      <c r="N86" s="4">
        <v>1612983</v>
      </c>
      <c r="O86" s="4">
        <f>N86/M86</f>
        <v>41895.662337662339</v>
      </c>
      <c r="P86" s="4">
        <v>102000</v>
      </c>
      <c r="Q86" s="4">
        <f>P86/M86</f>
        <v>2649.3506493506493</v>
      </c>
      <c r="R86" s="4">
        <v>151154</v>
      </c>
      <c r="S86" s="4">
        <f>R86/M86</f>
        <v>3926.0779220779223</v>
      </c>
      <c r="T86" s="4">
        <f>N86+P86+R86</f>
        <v>1866137</v>
      </c>
      <c r="U86" s="29">
        <f>T86/M86</f>
        <v>48471.090909090912</v>
      </c>
      <c r="V86" s="32">
        <f>(U86-L86)/L86</f>
        <v>-1.9210313142403887E-2</v>
      </c>
    </row>
    <row r="87" spans="1:22" x14ac:dyDescent="0.2">
      <c r="A87" s="3" t="s">
        <v>354</v>
      </c>
      <c r="B87" s="3" t="s">
        <v>350</v>
      </c>
      <c r="C87" s="26" t="s">
        <v>353</v>
      </c>
      <c r="D87" s="21">
        <v>14</v>
      </c>
      <c r="E87" s="4">
        <v>414281</v>
      </c>
      <c r="F87" s="4">
        <f>E87/D87</f>
        <v>29591.5</v>
      </c>
      <c r="G87" s="4">
        <v>39562</v>
      </c>
      <c r="H87" s="4">
        <f>G87/D87</f>
        <v>2825.8571428571427</v>
      </c>
      <c r="I87" s="4">
        <v>110536</v>
      </c>
      <c r="J87" s="4">
        <f>I87/D87</f>
        <v>7895.4285714285716</v>
      </c>
      <c r="K87" s="4">
        <f>E87+G87+I87</f>
        <v>564379</v>
      </c>
      <c r="L87" s="29">
        <f>K87/D87</f>
        <v>40312.785714285717</v>
      </c>
      <c r="M87" s="21">
        <v>14</v>
      </c>
      <c r="N87" s="4">
        <v>428611</v>
      </c>
      <c r="O87" s="4">
        <f>N87/M87</f>
        <v>30615.071428571428</v>
      </c>
      <c r="P87" s="4">
        <v>29652</v>
      </c>
      <c r="Q87" s="4">
        <f>P87/M87</f>
        <v>2118</v>
      </c>
      <c r="R87" s="4">
        <v>101119</v>
      </c>
      <c r="S87" s="4">
        <f>R87/M87</f>
        <v>7222.7857142857147</v>
      </c>
      <c r="T87" s="4">
        <f>N87+P87+R87</f>
        <v>559382</v>
      </c>
      <c r="U87" s="29">
        <f>T87/M87</f>
        <v>39955.857142857145</v>
      </c>
      <c r="V87" s="32">
        <f>(U87-L87)/L87</f>
        <v>-8.8539793294931494E-3</v>
      </c>
    </row>
    <row r="88" spans="1:22" x14ac:dyDescent="0.2">
      <c r="A88" s="3" t="s">
        <v>213</v>
      </c>
      <c r="B88" s="3" t="s">
        <v>211</v>
      </c>
      <c r="C88" s="26" t="s">
        <v>212</v>
      </c>
      <c r="D88" s="21">
        <v>29</v>
      </c>
      <c r="E88" s="4">
        <v>1279450</v>
      </c>
      <c r="F88" s="4">
        <f>E88/D88</f>
        <v>44118.965517241377</v>
      </c>
      <c r="G88" s="4">
        <v>87275</v>
      </c>
      <c r="H88" s="4">
        <f>G88/D88</f>
        <v>3009.4827586206898</v>
      </c>
      <c r="I88" s="4">
        <v>266093</v>
      </c>
      <c r="J88" s="4">
        <f>I88/D88</f>
        <v>9175.6206896551721</v>
      </c>
      <c r="K88" s="4">
        <f>E88+G88+I88</f>
        <v>1632818</v>
      </c>
      <c r="L88" s="29">
        <f>K88/D88</f>
        <v>56304.068965517239</v>
      </c>
      <c r="M88" s="21">
        <v>30</v>
      </c>
      <c r="N88" s="4">
        <v>1334050</v>
      </c>
      <c r="O88" s="4">
        <f>N88/M88</f>
        <v>44468.333333333336</v>
      </c>
      <c r="P88" s="4">
        <v>95099</v>
      </c>
      <c r="Q88" s="4">
        <f>P88/M88</f>
        <v>3169.9666666666667</v>
      </c>
      <c r="R88" s="4">
        <v>289576</v>
      </c>
      <c r="S88" s="4">
        <f>R88/M88</f>
        <v>9652.5333333333328</v>
      </c>
      <c r="T88" s="4">
        <f>N88+P88+R88</f>
        <v>1718725</v>
      </c>
      <c r="U88" s="29">
        <f>T88/M88</f>
        <v>57290.833333333336</v>
      </c>
      <c r="V88" s="32">
        <f>(U88-L88)/L88</f>
        <v>1.7525631556405432E-2</v>
      </c>
    </row>
    <row r="89" spans="1:22" x14ac:dyDescent="0.2">
      <c r="A89" s="3" t="s">
        <v>167</v>
      </c>
      <c r="B89" s="3" t="s">
        <v>165</v>
      </c>
      <c r="C89" s="26" t="s">
        <v>166</v>
      </c>
      <c r="D89" s="21">
        <v>28</v>
      </c>
      <c r="E89" s="4">
        <v>1172920</v>
      </c>
      <c r="F89" s="4">
        <f>E89/D89</f>
        <v>41890</v>
      </c>
      <c r="G89" s="4">
        <v>66813</v>
      </c>
      <c r="H89" s="4">
        <f>G89/D89</f>
        <v>2386.1785714285716</v>
      </c>
      <c r="I89" s="4">
        <v>110184</v>
      </c>
      <c r="J89" s="4">
        <f>I89/D89</f>
        <v>3935.1428571428573</v>
      </c>
      <c r="K89" s="4">
        <f>E89+G89+I89</f>
        <v>1349917</v>
      </c>
      <c r="L89" s="29">
        <f>K89/D89</f>
        <v>48211.321428571428</v>
      </c>
      <c r="M89" s="21">
        <v>28</v>
      </c>
      <c r="N89" s="4">
        <v>1209120</v>
      </c>
      <c r="O89" s="4">
        <f>N89/M89</f>
        <v>43182.857142857145</v>
      </c>
      <c r="P89" s="4">
        <v>76969</v>
      </c>
      <c r="Q89" s="4">
        <f>P89/M89</f>
        <v>2748.8928571428573</v>
      </c>
      <c r="R89" s="4">
        <v>138006</v>
      </c>
      <c r="S89" s="4">
        <f>R89/M89</f>
        <v>4928.7857142857147</v>
      </c>
      <c r="T89" s="4">
        <f>N89+P89+R89</f>
        <v>1424095</v>
      </c>
      <c r="U89" s="29">
        <f>T89/M89</f>
        <v>50860.535714285717</v>
      </c>
      <c r="V89" s="32">
        <f>(U89-L89)/L89</f>
        <v>5.4950045076845554E-2</v>
      </c>
    </row>
    <row r="90" spans="1:22" x14ac:dyDescent="0.2">
      <c r="A90" s="3" t="s">
        <v>169</v>
      </c>
      <c r="B90" s="3" t="s">
        <v>165</v>
      </c>
      <c r="C90" s="26" t="s">
        <v>168</v>
      </c>
      <c r="D90" s="21">
        <v>17.5</v>
      </c>
      <c r="E90" s="4">
        <v>681202</v>
      </c>
      <c r="F90" s="4">
        <f>E90/D90</f>
        <v>38925.828571428574</v>
      </c>
      <c r="G90" s="4">
        <v>80124</v>
      </c>
      <c r="H90" s="4">
        <f>G90/D90</f>
        <v>4578.5142857142855</v>
      </c>
      <c r="I90" s="4">
        <v>153744</v>
      </c>
      <c r="J90" s="4">
        <f>I90/D90</f>
        <v>8785.3714285714286</v>
      </c>
      <c r="K90" s="4">
        <f>E90+G90+I90</f>
        <v>915070</v>
      </c>
      <c r="L90" s="29">
        <f>K90/D90</f>
        <v>52289.714285714283</v>
      </c>
      <c r="M90" s="21">
        <v>17.5</v>
      </c>
      <c r="N90" s="4">
        <v>660728</v>
      </c>
      <c r="O90" s="4">
        <f>N90/M90</f>
        <v>37755.885714285716</v>
      </c>
      <c r="P90" s="4">
        <v>80979</v>
      </c>
      <c r="Q90" s="4">
        <f>P90/M90</f>
        <v>4627.3714285714286</v>
      </c>
      <c r="R90" s="4">
        <v>152448</v>
      </c>
      <c r="S90" s="4">
        <f>R90/M90</f>
        <v>8711.3142857142866</v>
      </c>
      <c r="T90" s="4">
        <f>N90+P90+R90</f>
        <v>894155</v>
      </c>
      <c r="U90" s="29">
        <f>T90/M90</f>
        <v>51094.571428571428</v>
      </c>
      <c r="V90" s="32">
        <f>(U90-L90)/L90</f>
        <v>-2.2856174937436441E-2</v>
      </c>
    </row>
    <row r="91" spans="1:22" x14ac:dyDescent="0.2">
      <c r="A91" s="3" t="s">
        <v>68</v>
      </c>
      <c r="B91" s="3" t="s">
        <v>66</v>
      </c>
      <c r="C91" s="26" t="s">
        <v>67</v>
      </c>
      <c r="D91" s="21">
        <v>30.5</v>
      </c>
      <c r="E91" s="4">
        <v>1272222</v>
      </c>
      <c r="F91" s="4">
        <f>E91/D91</f>
        <v>41712.196721311477</v>
      </c>
      <c r="G91" s="4">
        <v>72131</v>
      </c>
      <c r="H91" s="4">
        <f>G91/D91</f>
        <v>2364.9508196721313</v>
      </c>
      <c r="I91" s="4">
        <v>50400</v>
      </c>
      <c r="J91" s="4">
        <f>I91/D91</f>
        <v>1652.4590163934427</v>
      </c>
      <c r="K91" s="4">
        <f>E91+G91+I91</f>
        <v>1394753</v>
      </c>
      <c r="L91" s="29">
        <f>K91/D91</f>
        <v>45729.606557377047</v>
      </c>
      <c r="M91" s="21">
        <v>28.8</v>
      </c>
      <c r="N91" s="4">
        <v>1185424</v>
      </c>
      <c r="O91" s="4">
        <f>N91/M91</f>
        <v>41160.555555555555</v>
      </c>
      <c r="P91" s="4">
        <v>76727</v>
      </c>
      <c r="Q91" s="4">
        <f>P91/M91</f>
        <v>2664.1319444444443</v>
      </c>
      <c r="R91" s="4">
        <v>43200</v>
      </c>
      <c r="S91" s="4">
        <f>R91/M91</f>
        <v>1500</v>
      </c>
      <c r="T91" s="4">
        <f>N91+P91+R91</f>
        <v>1305351</v>
      </c>
      <c r="U91" s="29">
        <f>T91/M91</f>
        <v>45324.6875</v>
      </c>
      <c r="V91" s="32">
        <f>(U91-L91)/L91</f>
        <v>-8.8546368066603331E-3</v>
      </c>
    </row>
    <row r="92" spans="1:22" x14ac:dyDescent="0.2">
      <c r="A92" s="3" t="s">
        <v>71</v>
      </c>
      <c r="B92" s="3" t="s">
        <v>69</v>
      </c>
      <c r="C92" s="26" t="s">
        <v>70</v>
      </c>
      <c r="D92" s="21">
        <v>15</v>
      </c>
      <c r="E92" s="4">
        <v>531270</v>
      </c>
      <c r="F92" s="4">
        <f>E92/D92</f>
        <v>35418</v>
      </c>
      <c r="G92" s="4">
        <v>38700</v>
      </c>
      <c r="H92" s="4">
        <f>G92/D92</f>
        <v>2580</v>
      </c>
      <c r="I92" s="4">
        <v>34029</v>
      </c>
      <c r="J92" s="4">
        <f>I92/D92</f>
        <v>2268.6</v>
      </c>
      <c r="K92" s="4">
        <f>E92+G92+I92</f>
        <v>603999</v>
      </c>
      <c r="L92" s="29">
        <f>K92/D92</f>
        <v>40266.6</v>
      </c>
      <c r="M92" s="21">
        <v>16</v>
      </c>
      <c r="N92" s="4">
        <v>563730</v>
      </c>
      <c r="O92" s="4">
        <f>N92/M92</f>
        <v>35233.125</v>
      </c>
      <c r="P92" s="4">
        <v>37600</v>
      </c>
      <c r="Q92" s="4">
        <f>P92/M92</f>
        <v>2350</v>
      </c>
      <c r="R92" s="4">
        <v>36329</v>
      </c>
      <c r="S92" s="4">
        <f>R92/M92</f>
        <v>2270.5625</v>
      </c>
      <c r="T92" s="4">
        <f>N92+P92+R92</f>
        <v>637659</v>
      </c>
      <c r="U92" s="29">
        <f>T92/M92</f>
        <v>39853.6875</v>
      </c>
      <c r="V92" s="32">
        <f>(U92-L92)/L92</f>
        <v>-1.0254466480904735E-2</v>
      </c>
    </row>
    <row r="93" spans="1:22" x14ac:dyDescent="0.2">
      <c r="A93" s="3" t="s">
        <v>73</v>
      </c>
      <c r="B93" s="3" t="s">
        <v>69</v>
      </c>
      <c r="C93" s="26" t="s">
        <v>72</v>
      </c>
      <c r="D93" s="21">
        <v>33.5</v>
      </c>
      <c r="E93" s="4">
        <v>1452427</v>
      </c>
      <c r="F93" s="4">
        <f>E93/D93</f>
        <v>43356.029850746272</v>
      </c>
      <c r="G93" s="4">
        <v>140756</v>
      </c>
      <c r="H93" s="4">
        <f>G93/D93</f>
        <v>4201.6716417910447</v>
      </c>
      <c r="I93" s="4">
        <v>173744</v>
      </c>
      <c r="J93" s="4">
        <f>I93/D93</f>
        <v>5186.3880597014922</v>
      </c>
      <c r="K93" s="4">
        <f>E93+G93+I93</f>
        <v>1766927</v>
      </c>
      <c r="L93" s="29">
        <f>K93/D93</f>
        <v>52744.089552238809</v>
      </c>
      <c r="M93" s="21">
        <v>31.5</v>
      </c>
      <c r="N93" s="4">
        <v>1322942</v>
      </c>
      <c r="O93" s="4">
        <f>N93/M93</f>
        <v>41998.158730158728</v>
      </c>
      <c r="P93" s="4">
        <v>127582</v>
      </c>
      <c r="Q93" s="4">
        <f>P93/M93</f>
        <v>4050.2222222222222</v>
      </c>
      <c r="R93" s="4">
        <v>167908</v>
      </c>
      <c r="S93" s="4">
        <f>R93/M93</f>
        <v>5330.4126984126988</v>
      </c>
      <c r="T93" s="4">
        <f>N93+P93+R93</f>
        <v>1618432</v>
      </c>
      <c r="U93" s="29">
        <f>T93/M93</f>
        <v>51378.793650793654</v>
      </c>
      <c r="V93" s="32">
        <f>(U93-L93)/L93</f>
        <v>-2.5885287110566934E-2</v>
      </c>
    </row>
    <row r="94" spans="1:22" x14ac:dyDescent="0.2">
      <c r="A94" s="3" t="s">
        <v>194</v>
      </c>
      <c r="B94" s="3" t="s">
        <v>192</v>
      </c>
      <c r="C94" s="26" t="s">
        <v>193</v>
      </c>
      <c r="D94" s="21">
        <v>58</v>
      </c>
      <c r="E94" s="4">
        <v>2829344</v>
      </c>
      <c r="F94" s="4">
        <f>E94/D94</f>
        <v>48781.793103448275</v>
      </c>
      <c r="G94" s="4">
        <v>134271</v>
      </c>
      <c r="H94" s="4">
        <f>G94/D94</f>
        <v>2315.0172413793102</v>
      </c>
      <c r="I94" s="4">
        <v>226485</v>
      </c>
      <c r="J94" s="4">
        <f>I94/D94</f>
        <v>3904.9137931034484</v>
      </c>
      <c r="K94" s="4">
        <f>E94+G94+I94</f>
        <v>3190100</v>
      </c>
      <c r="L94" s="29">
        <f>K94/D94</f>
        <v>55001.724137931036</v>
      </c>
      <c r="M94" s="21">
        <v>57.5</v>
      </c>
      <c r="N94" s="4">
        <v>2625086</v>
      </c>
      <c r="O94" s="4">
        <f>N94/M94</f>
        <v>45653.669565217395</v>
      </c>
      <c r="P94" s="4">
        <v>149982</v>
      </c>
      <c r="Q94" s="4">
        <f>P94/M94</f>
        <v>2608.3826086956524</v>
      </c>
      <c r="R94" s="4">
        <v>231972</v>
      </c>
      <c r="S94" s="4">
        <f>R94/M94</f>
        <v>4034.2956521739129</v>
      </c>
      <c r="T94" s="4">
        <f>N94+P94+R94</f>
        <v>3007040</v>
      </c>
      <c r="U94" s="29">
        <f>T94/M94</f>
        <v>52296.34782608696</v>
      </c>
      <c r="V94" s="32">
        <f>(U94-L94)/L94</f>
        <v>-4.9187118299412691E-2</v>
      </c>
    </row>
    <row r="95" spans="1:22" x14ac:dyDescent="0.2">
      <c r="A95" s="3" t="s">
        <v>196</v>
      </c>
      <c r="B95" s="3" t="s">
        <v>192</v>
      </c>
      <c r="C95" s="26" t="s">
        <v>195</v>
      </c>
      <c r="D95" s="21">
        <v>47.5</v>
      </c>
      <c r="E95" s="4">
        <v>2073143</v>
      </c>
      <c r="F95" s="4">
        <f>E95/D95</f>
        <v>43645.115789473683</v>
      </c>
      <c r="G95" s="4">
        <v>103554</v>
      </c>
      <c r="H95" s="4">
        <f>G95/D95</f>
        <v>2180.0842105263159</v>
      </c>
      <c r="I95" s="4">
        <v>429600</v>
      </c>
      <c r="J95" s="4">
        <f>I95/D95</f>
        <v>9044.21052631579</v>
      </c>
      <c r="K95" s="4">
        <f>E95+G95+I95</f>
        <v>2606297</v>
      </c>
      <c r="L95" s="29">
        <f>K95/D95</f>
        <v>54869.410526315791</v>
      </c>
      <c r="M95" s="21">
        <v>48.2</v>
      </c>
      <c r="N95" s="4">
        <v>2099109</v>
      </c>
      <c r="O95" s="4">
        <f>N95/M95</f>
        <v>43549.979253112033</v>
      </c>
      <c r="P95" s="4">
        <v>95115</v>
      </c>
      <c r="Q95" s="4">
        <f>P95/M95</f>
        <v>1973.3402489626556</v>
      </c>
      <c r="R95" s="4">
        <v>443187</v>
      </c>
      <c r="S95" s="4">
        <f>R95/M95</f>
        <v>9194.7510373443984</v>
      </c>
      <c r="T95" s="4">
        <f>N95+P95+R95</f>
        <v>2637411</v>
      </c>
      <c r="U95" s="29">
        <f>T95/M95</f>
        <v>54718.070539419081</v>
      </c>
      <c r="V95" s="32">
        <f>(U95-L95)/L95</f>
        <v>-2.7581850332459115E-3</v>
      </c>
    </row>
    <row r="96" spans="1:22" x14ac:dyDescent="0.2">
      <c r="A96" s="3" t="s">
        <v>198</v>
      </c>
      <c r="B96" s="3" t="s">
        <v>192</v>
      </c>
      <c r="C96" s="26" t="s">
        <v>197</v>
      </c>
      <c r="D96" s="21">
        <v>64.5</v>
      </c>
      <c r="E96" s="4">
        <v>3069410</v>
      </c>
      <c r="F96" s="4">
        <f>E96/D96</f>
        <v>47587.751937984496</v>
      </c>
      <c r="G96" s="4">
        <v>138761</v>
      </c>
      <c r="H96" s="4">
        <f>G96/D96</f>
        <v>2151.3333333333335</v>
      </c>
      <c r="I96" s="4">
        <v>308157</v>
      </c>
      <c r="J96" s="4">
        <f>I96/D96</f>
        <v>4777.6279069767443</v>
      </c>
      <c r="K96" s="4">
        <f>E96+G96+I96</f>
        <v>3516328</v>
      </c>
      <c r="L96" s="29">
        <f>K96/D96</f>
        <v>54516.713178294573</v>
      </c>
      <c r="M96" s="21">
        <v>59.2</v>
      </c>
      <c r="N96" s="4">
        <v>2959733</v>
      </c>
      <c r="O96" s="4">
        <f>N96/M96</f>
        <v>49995.48986486486</v>
      </c>
      <c r="P96" s="4">
        <v>143217</v>
      </c>
      <c r="Q96" s="4">
        <f>P96/M96</f>
        <v>2419.2060810810808</v>
      </c>
      <c r="R96" s="4">
        <v>314636</v>
      </c>
      <c r="S96" s="4">
        <f>R96/M96</f>
        <v>5314.7972972972966</v>
      </c>
      <c r="T96" s="4">
        <f>N96+P96+R96</f>
        <v>3417586</v>
      </c>
      <c r="U96" s="29">
        <f>T96/M96</f>
        <v>57729.49324324324</v>
      </c>
      <c r="V96" s="32">
        <f>(U96-L96)/L96</f>
        <v>5.893202061616238E-2</v>
      </c>
    </row>
    <row r="97" spans="1:22" x14ac:dyDescent="0.2">
      <c r="A97" s="3" t="s">
        <v>200</v>
      </c>
      <c r="B97" s="3" t="s">
        <v>192</v>
      </c>
      <c r="C97" s="26" t="s">
        <v>199</v>
      </c>
      <c r="D97" s="21">
        <v>194.2</v>
      </c>
      <c r="E97" s="4">
        <v>9059647</v>
      </c>
      <c r="F97" s="4">
        <f>E97/D97</f>
        <v>46651.117404737386</v>
      </c>
      <c r="G97" s="4">
        <v>496480</v>
      </c>
      <c r="H97" s="4">
        <f>G97/D97</f>
        <v>2556.5396498455202</v>
      </c>
      <c r="I97" s="4">
        <v>884184</v>
      </c>
      <c r="J97" s="4">
        <f>I97/D97</f>
        <v>4552.9557157569516</v>
      </c>
      <c r="K97" s="4">
        <f>E97+G97+I97</f>
        <v>10440311</v>
      </c>
      <c r="L97" s="29">
        <f>K97/D97</f>
        <v>53760.61277033986</v>
      </c>
      <c r="M97" s="21">
        <v>192.2</v>
      </c>
      <c r="N97" s="4">
        <v>9192988</v>
      </c>
      <c r="O97" s="4">
        <f>N97/M97</f>
        <v>47830.322580645166</v>
      </c>
      <c r="P97" s="4">
        <v>543105</v>
      </c>
      <c r="Q97" s="4">
        <f>P97/M97</f>
        <v>2825.7284079084288</v>
      </c>
      <c r="R97" s="4">
        <v>922627</v>
      </c>
      <c r="S97" s="4">
        <f>R97/M97</f>
        <v>4800.3485952133196</v>
      </c>
      <c r="T97" s="4">
        <f>N97+P97+R97</f>
        <v>10658720</v>
      </c>
      <c r="U97" s="29">
        <f>T97/M97</f>
        <v>55456.399583766914</v>
      </c>
      <c r="V97" s="32">
        <f>(U97-L97)/L97</f>
        <v>3.1543293984971695E-2</v>
      </c>
    </row>
    <row r="98" spans="1:22" x14ac:dyDescent="0.2">
      <c r="A98" s="3" t="s">
        <v>206</v>
      </c>
      <c r="B98" s="3" t="s">
        <v>204</v>
      </c>
      <c r="C98" s="26" t="s">
        <v>205</v>
      </c>
      <c r="D98" s="21">
        <v>10.6</v>
      </c>
      <c r="E98" s="4">
        <v>351920</v>
      </c>
      <c r="F98" s="4">
        <f>E98/D98</f>
        <v>33200</v>
      </c>
      <c r="G98" s="4">
        <v>31637</v>
      </c>
      <c r="H98" s="4">
        <f>G98/D98</f>
        <v>2984.6226415094343</v>
      </c>
      <c r="I98" s="4">
        <v>12369</v>
      </c>
      <c r="J98" s="4">
        <f>I98/D98</f>
        <v>1166.8867924528302</v>
      </c>
      <c r="K98" s="4">
        <f>E98+G98+I98</f>
        <v>395926</v>
      </c>
      <c r="L98" s="29">
        <f>K98/D98</f>
        <v>37351.509433962266</v>
      </c>
      <c r="M98" s="21">
        <v>10.9</v>
      </c>
      <c r="N98" s="4">
        <v>353985</v>
      </c>
      <c r="O98" s="4">
        <f>N98/M98</f>
        <v>32475.688073394493</v>
      </c>
      <c r="P98" s="4">
        <v>32503</v>
      </c>
      <c r="Q98" s="4">
        <f>P98/M98</f>
        <v>2981.9266055045869</v>
      </c>
      <c r="R98" s="4">
        <v>12844</v>
      </c>
      <c r="S98" s="4">
        <f>R98/M98</f>
        <v>1178.3486238532109</v>
      </c>
      <c r="T98" s="4">
        <f>N98+P98+R98</f>
        <v>399332</v>
      </c>
      <c r="U98" s="29">
        <f>T98/M98</f>
        <v>36635.963302752294</v>
      </c>
      <c r="V98" s="32">
        <f>(U98-L98)/L98</f>
        <v>-1.9157087412359143E-2</v>
      </c>
    </row>
    <row r="99" spans="1:22" x14ac:dyDescent="0.2">
      <c r="A99" s="3" t="s">
        <v>208</v>
      </c>
      <c r="B99" s="3" t="s">
        <v>204</v>
      </c>
      <c r="C99" s="26" t="s">
        <v>207</v>
      </c>
      <c r="D99" s="21">
        <v>14.4</v>
      </c>
      <c r="E99" s="4">
        <v>532356</v>
      </c>
      <c r="F99" s="4">
        <f>E99/D99</f>
        <v>36969.166666666664</v>
      </c>
      <c r="G99" s="4">
        <v>30180</v>
      </c>
      <c r="H99" s="4">
        <f>G99/D99</f>
        <v>2095.8333333333335</v>
      </c>
      <c r="I99" s="4">
        <v>35670</v>
      </c>
      <c r="J99" s="4">
        <f>I99/D99</f>
        <v>2477.0833333333335</v>
      </c>
      <c r="K99" s="4">
        <f>E99+G99+I99</f>
        <v>598206</v>
      </c>
      <c r="L99" s="29">
        <f>K99/D99</f>
        <v>41542.083333333336</v>
      </c>
      <c r="M99" s="21">
        <v>14.3</v>
      </c>
      <c r="N99" s="4">
        <v>540403</v>
      </c>
      <c r="O99" s="4">
        <f>N99/M99</f>
        <v>37790.419580419577</v>
      </c>
      <c r="P99" s="4">
        <v>32677</v>
      </c>
      <c r="Q99" s="4">
        <f>P99/M99</f>
        <v>2285.1048951048951</v>
      </c>
      <c r="R99" s="4">
        <v>35670</v>
      </c>
      <c r="S99" s="4">
        <f>R99/M99</f>
        <v>2494.4055944055945</v>
      </c>
      <c r="T99" s="4">
        <f>N99+P99+R99</f>
        <v>608750</v>
      </c>
      <c r="U99" s="29">
        <f>T99/M99</f>
        <v>42569.930069930066</v>
      </c>
      <c r="V99" s="32">
        <f>(U99-L99)/L99</f>
        <v>2.4742301158786287E-2</v>
      </c>
    </row>
    <row r="100" spans="1:22" x14ac:dyDescent="0.2">
      <c r="A100" s="3" t="s">
        <v>210</v>
      </c>
      <c r="B100" s="3" t="s">
        <v>204</v>
      </c>
      <c r="C100" s="26" t="s">
        <v>209</v>
      </c>
      <c r="D100" s="21">
        <v>28.9</v>
      </c>
      <c r="E100" s="4">
        <v>990188</v>
      </c>
      <c r="F100" s="4">
        <f>E100/D100</f>
        <v>34262.560553633222</v>
      </c>
      <c r="G100" s="4">
        <v>77767</v>
      </c>
      <c r="H100" s="4">
        <f>G100/D100</f>
        <v>2690.8996539792388</v>
      </c>
      <c r="I100" s="4">
        <v>257524</v>
      </c>
      <c r="J100" s="4">
        <f>I100/D100</f>
        <v>8910.8650519031144</v>
      </c>
      <c r="K100" s="4">
        <f>E100+G100+I100</f>
        <v>1325479</v>
      </c>
      <c r="L100" s="29">
        <f>K100/D100</f>
        <v>45864.325259515572</v>
      </c>
      <c r="M100" s="21">
        <v>29.4</v>
      </c>
      <c r="N100" s="4">
        <v>1028880</v>
      </c>
      <c r="O100" s="4">
        <f>N100/M100</f>
        <v>34995.918367346938</v>
      </c>
      <c r="P100" s="4">
        <v>72846</v>
      </c>
      <c r="Q100" s="4">
        <f>P100/M100</f>
        <v>2477.7551020408164</v>
      </c>
      <c r="R100" s="4">
        <v>277396</v>
      </c>
      <c r="S100" s="4">
        <f>R100/M100</f>
        <v>9435.2380952380954</v>
      </c>
      <c r="T100" s="4">
        <f>N100+P100+R100</f>
        <v>1379122</v>
      </c>
      <c r="U100" s="29">
        <f>T100/M100</f>
        <v>46908.911564625851</v>
      </c>
      <c r="V100" s="32">
        <f>(U100-L100)/L100</f>
        <v>2.2775573372107033E-2</v>
      </c>
    </row>
    <row r="101" spans="1:22" x14ac:dyDescent="0.2">
      <c r="A101" s="3" t="s">
        <v>134</v>
      </c>
      <c r="B101" s="3" t="s">
        <v>132</v>
      </c>
      <c r="C101" s="26" t="s">
        <v>133</v>
      </c>
      <c r="D101" s="21">
        <v>35.1</v>
      </c>
      <c r="E101" s="4">
        <v>1449609</v>
      </c>
      <c r="F101" s="4">
        <f>E101/D101</f>
        <v>41299.401709401711</v>
      </c>
      <c r="G101" s="4">
        <v>164736</v>
      </c>
      <c r="H101" s="4">
        <f>G101/D101</f>
        <v>4693.333333333333</v>
      </c>
      <c r="I101" s="4">
        <v>200345</v>
      </c>
      <c r="J101" s="4">
        <f>I101/D101</f>
        <v>5707.8347578347575</v>
      </c>
      <c r="K101" s="4">
        <f>E101+G101+I101</f>
        <v>1814690</v>
      </c>
      <c r="L101" s="29">
        <f>K101/D101</f>
        <v>51700.5698005698</v>
      </c>
      <c r="M101" s="21">
        <v>34</v>
      </c>
      <c r="N101" s="4">
        <v>1419060</v>
      </c>
      <c r="O101" s="4">
        <f>N101/M101</f>
        <v>41737.058823529413</v>
      </c>
      <c r="P101" s="4">
        <v>165936</v>
      </c>
      <c r="Q101" s="4">
        <f>P101/M101</f>
        <v>4880.4705882352937</v>
      </c>
      <c r="R101" s="4">
        <v>180370</v>
      </c>
      <c r="S101" s="4">
        <f>R101/M101</f>
        <v>5305</v>
      </c>
      <c r="T101" s="4">
        <f>N101+P101+R101</f>
        <v>1765366</v>
      </c>
      <c r="U101" s="29">
        <f>T101/M101</f>
        <v>51922.529411764706</v>
      </c>
      <c r="V101" s="32">
        <f>(U101-L101)/L101</f>
        <v>4.2931753373530619E-3</v>
      </c>
    </row>
    <row r="102" spans="1:22" x14ac:dyDescent="0.2">
      <c r="A102" s="3" t="s">
        <v>85</v>
      </c>
      <c r="B102" s="3" t="s">
        <v>83</v>
      </c>
      <c r="C102" s="26" t="s">
        <v>84</v>
      </c>
      <c r="D102" s="21">
        <v>30.7</v>
      </c>
      <c r="E102" s="4">
        <v>1351600</v>
      </c>
      <c r="F102" s="4">
        <f>E102/D102</f>
        <v>44026.058631921827</v>
      </c>
      <c r="G102" s="4">
        <v>79275</v>
      </c>
      <c r="H102" s="4">
        <f>G102/D102</f>
        <v>2582.2475570032575</v>
      </c>
      <c r="I102" s="4">
        <v>126210</v>
      </c>
      <c r="J102" s="4">
        <f>I102/D102</f>
        <v>4111.0749185667755</v>
      </c>
      <c r="K102" s="4">
        <f>E102+G102+I102</f>
        <v>1557085</v>
      </c>
      <c r="L102" s="29">
        <f>K102/D102</f>
        <v>50719.381107491856</v>
      </c>
      <c r="M102" s="21">
        <v>30.2</v>
      </c>
      <c r="N102" s="4">
        <v>1273691</v>
      </c>
      <c r="O102" s="4">
        <f>N102/M102</f>
        <v>42175.198675496693</v>
      </c>
      <c r="P102" s="4">
        <v>65257</v>
      </c>
      <c r="Q102" s="4">
        <f>P102/M102</f>
        <v>2160.8278145695363</v>
      </c>
      <c r="R102" s="4">
        <v>109200</v>
      </c>
      <c r="S102" s="4">
        <f>R102/M102</f>
        <v>3615.8940397350993</v>
      </c>
      <c r="T102" s="4">
        <f>N102+P102+R102</f>
        <v>1448148</v>
      </c>
      <c r="U102" s="29">
        <f>T102/M102</f>
        <v>47951.920529801326</v>
      </c>
      <c r="V102" s="32">
        <f>(U102-L102)/L102</f>
        <v>-5.4564162993734622E-2</v>
      </c>
    </row>
    <row r="103" spans="1:22" x14ac:dyDescent="0.2">
      <c r="A103" s="3" t="s">
        <v>340</v>
      </c>
      <c r="B103" s="3" t="s">
        <v>339</v>
      </c>
      <c r="C103" s="26" t="s">
        <v>339</v>
      </c>
      <c r="D103" s="21">
        <v>32.700000000000003</v>
      </c>
      <c r="E103" s="4">
        <v>1275942</v>
      </c>
      <c r="F103" s="4">
        <f>E103/D103</f>
        <v>39019.633027522934</v>
      </c>
      <c r="G103" s="4">
        <v>103315</v>
      </c>
      <c r="H103" s="4">
        <f>G103/D103</f>
        <v>3159.4801223241589</v>
      </c>
      <c r="I103" s="4">
        <v>131502</v>
      </c>
      <c r="J103" s="4">
        <f>I103/D103</f>
        <v>4021.4678899082564</v>
      </c>
      <c r="K103" s="4">
        <f>E103+G103+I103</f>
        <v>1510759</v>
      </c>
      <c r="L103" s="29">
        <f>K103/D103</f>
        <v>46200.581039755351</v>
      </c>
      <c r="M103" s="21">
        <v>33.9</v>
      </c>
      <c r="N103" s="4">
        <v>1348052</v>
      </c>
      <c r="O103" s="4">
        <f>N103/M103</f>
        <v>39765.545722713869</v>
      </c>
      <c r="P103" s="4">
        <v>102741</v>
      </c>
      <c r="Q103" s="4">
        <f>P103/M103</f>
        <v>3030.7079646017701</v>
      </c>
      <c r="R103" s="4">
        <v>123102</v>
      </c>
      <c r="S103" s="4">
        <f>R103/M103</f>
        <v>3631.3274336283189</v>
      </c>
      <c r="T103" s="4">
        <f>N103+P103+R103</f>
        <v>1573895</v>
      </c>
      <c r="U103" s="29">
        <f>T103/M103</f>
        <v>46427.581120943956</v>
      </c>
      <c r="V103" s="32">
        <f>(U103-L103)/L103</f>
        <v>4.9133598772983685E-3</v>
      </c>
    </row>
    <row r="104" spans="1:22" x14ac:dyDescent="0.2">
      <c r="A104" s="3" t="s">
        <v>342</v>
      </c>
      <c r="B104" s="3" t="s">
        <v>339</v>
      </c>
      <c r="C104" s="26" t="s">
        <v>341</v>
      </c>
      <c r="D104" s="21">
        <v>19.5</v>
      </c>
      <c r="E104" s="4">
        <v>915000</v>
      </c>
      <c r="F104" s="4">
        <f>E104/D104</f>
        <v>46923.076923076922</v>
      </c>
      <c r="G104" s="4">
        <v>2010</v>
      </c>
      <c r="H104" s="4">
        <f>G104/D104</f>
        <v>103.07692307692308</v>
      </c>
      <c r="I104" s="4">
        <v>38500</v>
      </c>
      <c r="J104" s="4">
        <f>I104/D104</f>
        <v>1974.3589743589744</v>
      </c>
      <c r="K104" s="4">
        <f>E104+G104+I104</f>
        <v>955510</v>
      </c>
      <c r="L104" s="29">
        <f>K104/D104</f>
        <v>49000.51282051282</v>
      </c>
      <c r="M104" s="21">
        <v>19.5</v>
      </c>
      <c r="N104" s="4">
        <v>920000</v>
      </c>
      <c r="O104" s="4">
        <f>N104/M104</f>
        <v>47179.48717948718</v>
      </c>
      <c r="P104" s="4">
        <v>2010</v>
      </c>
      <c r="Q104" s="4">
        <f>P104/M104</f>
        <v>103.07692307692308</v>
      </c>
      <c r="R104" s="4">
        <v>38500</v>
      </c>
      <c r="S104" s="4">
        <f>R104/M104</f>
        <v>1974.3589743589744</v>
      </c>
      <c r="T104" s="4">
        <f>N104+P104+R104</f>
        <v>960510</v>
      </c>
      <c r="U104" s="29">
        <f>T104/M104</f>
        <v>49256.923076923078</v>
      </c>
      <c r="V104" s="32">
        <f>(U104-L104)/L104</f>
        <v>5.2328076105954153E-3</v>
      </c>
    </row>
    <row r="105" spans="1:22" x14ac:dyDescent="0.2">
      <c r="A105" s="3" t="s">
        <v>110</v>
      </c>
      <c r="B105" s="3" t="s">
        <v>108</v>
      </c>
      <c r="C105" s="26" t="s">
        <v>109</v>
      </c>
      <c r="D105" s="21">
        <v>26</v>
      </c>
      <c r="E105" s="4">
        <v>936180</v>
      </c>
      <c r="F105" s="4">
        <f>E105/D105</f>
        <v>36006.923076923078</v>
      </c>
      <c r="G105" s="4">
        <v>53776</v>
      </c>
      <c r="H105" s="4">
        <f>G105/D105</f>
        <v>2068.3076923076924</v>
      </c>
      <c r="I105" s="4">
        <v>216539</v>
      </c>
      <c r="J105" s="4">
        <f>I105/D105</f>
        <v>8328.4230769230762</v>
      </c>
      <c r="K105" s="4">
        <f>E105+G105+I105</f>
        <v>1206495</v>
      </c>
      <c r="L105" s="29">
        <f>K105/D105</f>
        <v>46403.653846153844</v>
      </c>
      <c r="M105" s="21">
        <v>24.5</v>
      </c>
      <c r="N105" s="4">
        <v>917268</v>
      </c>
      <c r="O105" s="4">
        <f>N105/M105</f>
        <v>37439.510204081635</v>
      </c>
      <c r="P105" s="4">
        <v>51635</v>
      </c>
      <c r="Q105" s="4">
        <f>P105/M105</f>
        <v>2107.5510204081634</v>
      </c>
      <c r="R105" s="4">
        <v>225065</v>
      </c>
      <c r="S105" s="4">
        <f>R105/M105</f>
        <v>9186.3265306122448</v>
      </c>
      <c r="T105" s="4">
        <f>N105+P105+R105</f>
        <v>1193968</v>
      </c>
      <c r="U105" s="29">
        <f>T105/M105</f>
        <v>48733.387755102041</v>
      </c>
      <c r="V105" s="32">
        <f>(U105-L105)/L105</f>
        <v>5.0205828977868239E-2</v>
      </c>
    </row>
    <row r="106" spans="1:22" x14ac:dyDescent="0.2">
      <c r="A106" s="3" t="s">
        <v>437</v>
      </c>
      <c r="B106" s="3" t="s">
        <v>433</v>
      </c>
      <c r="C106" s="26" t="s">
        <v>436</v>
      </c>
      <c r="D106" s="21">
        <v>25.3</v>
      </c>
      <c r="E106" s="4">
        <v>922429</v>
      </c>
      <c r="F106" s="4">
        <f>E106/D106</f>
        <v>36459.644268774704</v>
      </c>
      <c r="G106" s="4">
        <v>59009</v>
      </c>
      <c r="H106" s="4">
        <f>G106/D106</f>
        <v>2332.371541501976</v>
      </c>
      <c r="I106" s="4">
        <v>132411</v>
      </c>
      <c r="J106" s="4">
        <f>I106/D106</f>
        <v>5233.6363636363631</v>
      </c>
      <c r="K106" s="4">
        <f>E106+G106+I106</f>
        <v>1113849</v>
      </c>
      <c r="L106" s="29">
        <f>K106/D106</f>
        <v>44025.65217391304</v>
      </c>
      <c r="M106" s="21">
        <v>25.3</v>
      </c>
      <c r="N106" s="4">
        <v>949655</v>
      </c>
      <c r="O106" s="4">
        <f>N106/M106</f>
        <v>37535.770750988144</v>
      </c>
      <c r="P106" s="4">
        <v>59882</v>
      </c>
      <c r="Q106" s="4">
        <f>P106/M106</f>
        <v>2366.877470355731</v>
      </c>
      <c r="R106" s="4">
        <v>103680</v>
      </c>
      <c r="S106" s="4">
        <f>R106/M106</f>
        <v>4098.02371541502</v>
      </c>
      <c r="T106" s="4">
        <f>N106+P106+R106</f>
        <v>1113217</v>
      </c>
      <c r="U106" s="29">
        <f>T106/M106</f>
        <v>44000.671936758888</v>
      </c>
      <c r="V106" s="32">
        <f>(U106-L106)/L106</f>
        <v>-5.6740186506433238E-4</v>
      </c>
    </row>
    <row r="107" spans="1:22" x14ac:dyDescent="0.2">
      <c r="A107" s="3" t="s">
        <v>540</v>
      </c>
      <c r="B107" s="3" t="s">
        <v>538</v>
      </c>
      <c r="C107" s="26" t="s">
        <v>539</v>
      </c>
      <c r="D107" s="21">
        <v>717.2</v>
      </c>
      <c r="E107" s="4">
        <v>32631050</v>
      </c>
      <c r="F107" s="4">
        <f>E107/D107</f>
        <v>45497.838817624091</v>
      </c>
      <c r="G107" s="4">
        <v>1318769</v>
      </c>
      <c r="H107" s="4">
        <f>G107/D107</f>
        <v>1838.7744004461795</v>
      </c>
      <c r="I107" s="4">
        <v>3860704</v>
      </c>
      <c r="J107" s="4">
        <f>I107/D107</f>
        <v>5383.0228667038482</v>
      </c>
      <c r="K107" s="4">
        <f>E107+G107+I107</f>
        <v>37810523</v>
      </c>
      <c r="L107" s="29">
        <f>K107/D107</f>
        <v>52719.636084774116</v>
      </c>
      <c r="M107" s="21">
        <v>717.2</v>
      </c>
      <c r="N107" s="4">
        <v>33936292</v>
      </c>
      <c r="O107" s="4">
        <f>N107/M107</f>
        <v>47317.752370329057</v>
      </c>
      <c r="P107" s="4">
        <v>1526363</v>
      </c>
      <c r="Q107" s="4">
        <f>P107/M107</f>
        <v>2128.2250418293361</v>
      </c>
      <c r="R107" s="4">
        <v>3860704</v>
      </c>
      <c r="S107" s="4">
        <f>R107/M107</f>
        <v>5383.0228667038482</v>
      </c>
      <c r="T107" s="4">
        <f>N107+P107+R107</f>
        <v>39323359</v>
      </c>
      <c r="U107" s="29">
        <f>T107/M107</f>
        <v>54829.000278862237</v>
      </c>
      <c r="V107" s="32">
        <f>(U107-L107)/L107</f>
        <v>4.0010977896285653E-2</v>
      </c>
    </row>
    <row r="108" spans="1:22" x14ac:dyDescent="0.2">
      <c r="A108" s="3" t="s">
        <v>542</v>
      </c>
      <c r="B108" s="3" t="s">
        <v>538</v>
      </c>
      <c r="C108" s="26" t="s">
        <v>541</v>
      </c>
      <c r="D108" s="21">
        <v>52.4</v>
      </c>
      <c r="E108" s="4">
        <v>2546481</v>
      </c>
      <c r="F108" s="4">
        <f>E108/D108</f>
        <v>48596.965648854966</v>
      </c>
      <c r="G108" s="4">
        <v>138496</v>
      </c>
      <c r="H108" s="4">
        <f>G108/D108</f>
        <v>2643.0534351145038</v>
      </c>
      <c r="I108" s="4">
        <v>91000</v>
      </c>
      <c r="J108" s="4">
        <f>I108/D108</f>
        <v>1736.6412213740459</v>
      </c>
      <c r="K108" s="4">
        <f>E108+G108+I108</f>
        <v>2775977</v>
      </c>
      <c r="L108" s="29">
        <f>K108/D108</f>
        <v>52976.66030534351</v>
      </c>
      <c r="M108" s="21">
        <v>53.6</v>
      </c>
      <c r="N108" s="4">
        <v>2695661</v>
      </c>
      <c r="O108" s="4">
        <f>N108/M108</f>
        <v>50292.182835820895</v>
      </c>
      <c r="P108" s="4">
        <v>140221</v>
      </c>
      <c r="Q108" s="4">
        <f>P108/M108</f>
        <v>2616.063432835821</v>
      </c>
      <c r="R108" s="4">
        <v>123000</v>
      </c>
      <c r="S108" s="4">
        <f>R108/M108</f>
        <v>2294.7761194029849</v>
      </c>
      <c r="T108" s="4">
        <f>N108+P108+R108</f>
        <v>2958882</v>
      </c>
      <c r="U108" s="29">
        <f>T108/M108</f>
        <v>55203.022388059697</v>
      </c>
      <c r="V108" s="32">
        <f>(U108-L108)/L108</f>
        <v>4.202533851481053E-2</v>
      </c>
    </row>
    <row r="109" spans="1:22" x14ac:dyDescent="0.2">
      <c r="A109" s="3" t="s">
        <v>544</v>
      </c>
      <c r="B109" s="3" t="s">
        <v>538</v>
      </c>
      <c r="C109" s="26" t="s">
        <v>543</v>
      </c>
      <c r="D109" s="21">
        <v>36</v>
      </c>
      <c r="E109" s="4">
        <v>1523133</v>
      </c>
      <c r="F109" s="4">
        <f>E109/D109</f>
        <v>42309.25</v>
      </c>
      <c r="G109" s="4">
        <v>145082</v>
      </c>
      <c r="H109" s="4">
        <f>G109/D109</f>
        <v>4030.0555555555557</v>
      </c>
      <c r="I109" s="4">
        <v>160590</v>
      </c>
      <c r="J109" s="4">
        <f>I109/D109</f>
        <v>4460.833333333333</v>
      </c>
      <c r="K109" s="4">
        <f>E109+G109+I109</f>
        <v>1828805</v>
      </c>
      <c r="L109" s="29">
        <f>K109/D109</f>
        <v>50800.138888888891</v>
      </c>
      <c r="M109" s="21">
        <v>37</v>
      </c>
      <c r="N109" s="4">
        <v>1559463</v>
      </c>
      <c r="O109" s="4">
        <f>N109/M109</f>
        <v>42147.648648648646</v>
      </c>
      <c r="P109" s="4">
        <v>165281</v>
      </c>
      <c r="Q109" s="4">
        <f>P109/M109</f>
        <v>4467.0540540540542</v>
      </c>
      <c r="R109" s="4">
        <v>181142</v>
      </c>
      <c r="S109" s="4">
        <f>R109/M109</f>
        <v>4895.72972972973</v>
      </c>
      <c r="T109" s="4">
        <f>N109+P109+R109</f>
        <v>1905886</v>
      </c>
      <c r="U109" s="29">
        <f>T109/M109</f>
        <v>51510.432432432433</v>
      </c>
      <c r="V109" s="32">
        <f>(U109-L109)/L109</f>
        <v>1.3982118141391534E-2</v>
      </c>
    </row>
    <row r="110" spans="1:22" x14ac:dyDescent="0.2">
      <c r="A110" s="3" t="s">
        <v>490</v>
      </c>
      <c r="B110" s="3" t="s">
        <v>488</v>
      </c>
      <c r="C110" s="26" t="s">
        <v>489</v>
      </c>
      <c r="D110" s="21">
        <v>406.9</v>
      </c>
      <c r="E110" s="4">
        <v>18673588</v>
      </c>
      <c r="F110" s="4">
        <f>E110/D110</f>
        <v>45892.327353158027</v>
      </c>
      <c r="G110" s="4">
        <v>589082</v>
      </c>
      <c r="H110" s="4">
        <f>G110/D110</f>
        <v>1447.7316293929714</v>
      </c>
      <c r="I110" s="4">
        <v>1561560</v>
      </c>
      <c r="J110" s="4">
        <f>I110/D110</f>
        <v>3837.6996805111821</v>
      </c>
      <c r="K110" s="4">
        <f>E110+G110+I110</f>
        <v>20824230</v>
      </c>
      <c r="L110" s="29">
        <f>K110/D110</f>
        <v>51177.758663062181</v>
      </c>
      <c r="M110" s="21">
        <v>415.5</v>
      </c>
      <c r="N110" s="4">
        <v>19143120</v>
      </c>
      <c r="O110" s="4">
        <f>N110/M110</f>
        <v>46072.49097472924</v>
      </c>
      <c r="P110" s="4">
        <v>604396</v>
      </c>
      <c r="Q110" s="4">
        <f>P110/M110</f>
        <v>1454.6233453670277</v>
      </c>
      <c r="R110" s="4">
        <v>1561560</v>
      </c>
      <c r="S110" s="4">
        <f>R110/M110</f>
        <v>3758.2671480144404</v>
      </c>
      <c r="T110" s="4">
        <f>N110+P110+R110</f>
        <v>21309076</v>
      </c>
      <c r="U110" s="29">
        <f>T110/M110</f>
        <v>51285.381468110711</v>
      </c>
      <c r="V110" s="32">
        <f>(U110-L110)/L110</f>
        <v>2.1029214225086225E-3</v>
      </c>
    </row>
    <row r="111" spans="1:22" x14ac:dyDescent="0.2">
      <c r="A111" s="3" t="s">
        <v>492</v>
      </c>
      <c r="B111" s="3" t="s">
        <v>488</v>
      </c>
      <c r="C111" s="26" t="s">
        <v>491</v>
      </c>
      <c r="D111" s="21">
        <v>83.8</v>
      </c>
      <c r="E111" s="4">
        <v>3638298</v>
      </c>
      <c r="F111" s="4">
        <f>E111/D111</f>
        <v>43416.443914081145</v>
      </c>
      <c r="G111" s="4">
        <v>138915</v>
      </c>
      <c r="H111" s="4">
        <f>G111/D111</f>
        <v>1657.6968973747016</v>
      </c>
      <c r="I111" s="4">
        <v>335616</v>
      </c>
      <c r="J111" s="4">
        <f>I111/D111</f>
        <v>4004.9642004773273</v>
      </c>
      <c r="K111" s="4">
        <f>E111+G111+I111</f>
        <v>4112829</v>
      </c>
      <c r="L111" s="29">
        <f>K111/D111</f>
        <v>49079.105011933178</v>
      </c>
      <c r="M111" s="21">
        <v>83.8</v>
      </c>
      <c r="N111" s="4">
        <v>3722391</v>
      </c>
      <c r="O111" s="4">
        <f>N111/M111</f>
        <v>44419.940334128878</v>
      </c>
      <c r="P111" s="4">
        <v>126734</v>
      </c>
      <c r="Q111" s="4">
        <f>P111/M111</f>
        <v>1512.3389021479713</v>
      </c>
      <c r="R111" s="4">
        <v>336021</v>
      </c>
      <c r="S111" s="4">
        <f>R111/M111</f>
        <v>4009.7971360381862</v>
      </c>
      <c r="T111" s="4">
        <f>N111+P111+R111</f>
        <v>4185146</v>
      </c>
      <c r="U111" s="29">
        <f>T111/M111</f>
        <v>49942.076372315038</v>
      </c>
      <c r="V111" s="32">
        <f>(U111-L111)/L111</f>
        <v>1.7583274189128667E-2</v>
      </c>
    </row>
    <row r="112" spans="1:22" x14ac:dyDescent="0.2">
      <c r="A112" s="3" t="s">
        <v>494</v>
      </c>
      <c r="B112" s="3" t="s">
        <v>488</v>
      </c>
      <c r="C112" s="26" t="s">
        <v>493</v>
      </c>
      <c r="D112" s="21">
        <v>29.5</v>
      </c>
      <c r="E112" s="4">
        <v>1227156</v>
      </c>
      <c r="F112" s="4">
        <f>E112/D112</f>
        <v>41598.508474576272</v>
      </c>
      <c r="G112" s="4">
        <v>93685</v>
      </c>
      <c r="H112" s="4">
        <f>G112/D112</f>
        <v>3175.7627118644068</v>
      </c>
      <c r="I112" s="4">
        <v>144000</v>
      </c>
      <c r="J112" s="4">
        <f>I112/D112</f>
        <v>4881.3559322033898</v>
      </c>
      <c r="K112" s="4">
        <f>E112+G112+I112</f>
        <v>1464841</v>
      </c>
      <c r="L112" s="29">
        <f>K112/D112</f>
        <v>49655.627118644064</v>
      </c>
      <c r="M112" s="21">
        <v>28.8</v>
      </c>
      <c r="N112" s="4">
        <v>1163038</v>
      </c>
      <c r="O112" s="4">
        <f>N112/M112</f>
        <v>40383.263888888891</v>
      </c>
      <c r="P112" s="4">
        <v>93067</v>
      </c>
      <c r="Q112" s="4">
        <f>P112/M112</f>
        <v>3231.4930555555557</v>
      </c>
      <c r="R112" s="4">
        <v>134800</v>
      </c>
      <c r="S112" s="4">
        <f>R112/M112</f>
        <v>4680.5555555555557</v>
      </c>
      <c r="T112" s="4">
        <f>N112+P112+R112</f>
        <v>1390905</v>
      </c>
      <c r="U112" s="29">
        <f>T112/M112</f>
        <v>48295.3125</v>
      </c>
      <c r="V112" s="32">
        <f>(U112-L112)/L112</f>
        <v>-2.7394974096164638E-2</v>
      </c>
    </row>
    <row r="113" spans="1:22" x14ac:dyDescent="0.2">
      <c r="A113" s="3" t="s">
        <v>496</v>
      </c>
      <c r="B113" s="3" t="s">
        <v>488</v>
      </c>
      <c r="C113" s="26" t="s">
        <v>495</v>
      </c>
      <c r="D113" s="21">
        <v>22.1</v>
      </c>
      <c r="E113" s="4">
        <v>1037317</v>
      </c>
      <c r="F113" s="4">
        <f>E113/D113</f>
        <v>46937.420814479636</v>
      </c>
      <c r="G113" s="4">
        <v>85875</v>
      </c>
      <c r="H113" s="4">
        <f>G113/D113</f>
        <v>3885.7466063348415</v>
      </c>
      <c r="I113" s="4">
        <v>91078</v>
      </c>
      <c r="J113" s="4">
        <f>I113/D113</f>
        <v>4121.1764705882351</v>
      </c>
      <c r="K113" s="4">
        <f>E113+G113+I113</f>
        <v>1214270</v>
      </c>
      <c r="L113" s="29">
        <f>K113/D113</f>
        <v>54944.343891402714</v>
      </c>
      <c r="M113" s="21">
        <v>22.6</v>
      </c>
      <c r="N113" s="4">
        <v>1068428</v>
      </c>
      <c r="O113" s="4">
        <f>N113/M113</f>
        <v>47275.575221238934</v>
      </c>
      <c r="P113" s="4">
        <v>55394</v>
      </c>
      <c r="Q113" s="4">
        <f>P113/M113</f>
        <v>2451.0619469026547</v>
      </c>
      <c r="R113" s="4">
        <v>93064</v>
      </c>
      <c r="S113" s="4">
        <f>R113/M113</f>
        <v>4117.8761061946898</v>
      </c>
      <c r="T113" s="4">
        <f>N113+P113+R113</f>
        <v>1216886</v>
      </c>
      <c r="U113" s="29">
        <f>T113/M113</f>
        <v>53844.513274336277</v>
      </c>
      <c r="V113" s="32">
        <f>(U113-L113)/L113</f>
        <v>-2.0017176276419777E-2</v>
      </c>
    </row>
    <row r="114" spans="1:22" x14ac:dyDescent="0.2">
      <c r="A114" s="3" t="s">
        <v>498</v>
      </c>
      <c r="B114" s="3" t="s">
        <v>488</v>
      </c>
      <c r="C114" s="26" t="s">
        <v>497</v>
      </c>
      <c r="D114" s="21">
        <v>78.599999999999994</v>
      </c>
      <c r="E114" s="4">
        <v>3469826</v>
      </c>
      <c r="F114" s="4">
        <f>E114/D114</f>
        <v>44145.368956743005</v>
      </c>
      <c r="G114" s="4">
        <v>186448</v>
      </c>
      <c r="H114" s="4">
        <f>G114/D114</f>
        <v>2372.111959287532</v>
      </c>
      <c r="I114" s="4">
        <v>347929</v>
      </c>
      <c r="J114" s="4">
        <f>I114/D114</f>
        <v>4426.5776081424938</v>
      </c>
      <c r="K114" s="4">
        <f>E114+G114+I114</f>
        <v>4004203</v>
      </c>
      <c r="L114" s="29">
        <f>K114/D114</f>
        <v>50944.05852417303</v>
      </c>
      <c r="M114" s="21">
        <v>78.599999999999994</v>
      </c>
      <c r="N114" s="4">
        <v>3465426</v>
      </c>
      <c r="O114" s="4">
        <f>N114/M114</f>
        <v>44089.389312977102</v>
      </c>
      <c r="P114" s="4">
        <v>186448</v>
      </c>
      <c r="Q114" s="4">
        <f>P114/M114</f>
        <v>2372.111959287532</v>
      </c>
      <c r="R114" s="4">
        <v>349662</v>
      </c>
      <c r="S114" s="4">
        <f>R114/M114</f>
        <v>4448.6259541984737</v>
      </c>
      <c r="T114" s="4">
        <f>N114+P114+R114</f>
        <v>4001536</v>
      </c>
      <c r="U114" s="29">
        <f>T114/M114</f>
        <v>50910.127226463112</v>
      </c>
      <c r="V114" s="32">
        <f>(U114-L114)/L114</f>
        <v>-6.6605014780708033E-4</v>
      </c>
    </row>
    <row r="115" spans="1:22" x14ac:dyDescent="0.2">
      <c r="A115" s="3" t="s">
        <v>500</v>
      </c>
      <c r="B115" s="3" t="s">
        <v>488</v>
      </c>
      <c r="C115" s="26" t="s">
        <v>499</v>
      </c>
      <c r="D115" s="21">
        <v>156.5</v>
      </c>
      <c r="E115" s="4">
        <v>6413579</v>
      </c>
      <c r="F115" s="4">
        <f>E115/D115</f>
        <v>40981.335463258787</v>
      </c>
      <c r="G115" s="4">
        <v>391843</v>
      </c>
      <c r="H115" s="4">
        <f>G115/D115</f>
        <v>2503.7891373801917</v>
      </c>
      <c r="I115" s="4">
        <v>685470</v>
      </c>
      <c r="J115" s="4">
        <f>I115/D115</f>
        <v>4380</v>
      </c>
      <c r="K115" s="4">
        <f>E115+G115+I115</f>
        <v>7490892</v>
      </c>
      <c r="L115" s="29">
        <f>K115/D115</f>
        <v>47865.124600638977</v>
      </c>
      <c r="M115" s="21">
        <v>151.69999999999999</v>
      </c>
      <c r="N115" s="4">
        <v>6431195</v>
      </c>
      <c r="O115" s="4">
        <f>N115/M115</f>
        <v>42394.166117336856</v>
      </c>
      <c r="P115" s="4">
        <v>405654</v>
      </c>
      <c r="Q115" s="4">
        <f>P115/M115</f>
        <v>2674.0540540540542</v>
      </c>
      <c r="R115" s="4">
        <v>664446</v>
      </c>
      <c r="S115" s="4">
        <f>R115/M115</f>
        <v>4380</v>
      </c>
      <c r="T115" s="4">
        <f>N115+P115+R115</f>
        <v>7501295</v>
      </c>
      <c r="U115" s="29">
        <f>T115/M115</f>
        <v>49448.220171390909</v>
      </c>
      <c r="V115" s="32">
        <f>(U115-L115)/L115</f>
        <v>3.3074092754598154E-2</v>
      </c>
    </row>
    <row r="116" spans="1:22" x14ac:dyDescent="0.2">
      <c r="A116" s="3" t="s">
        <v>625</v>
      </c>
      <c r="B116" s="3" t="s">
        <v>623</v>
      </c>
      <c r="C116" s="26" t="s">
        <v>624</v>
      </c>
      <c r="D116" s="21">
        <v>14.5</v>
      </c>
      <c r="E116" s="4">
        <v>445894</v>
      </c>
      <c r="F116" s="4">
        <f>E116/D116</f>
        <v>30751.310344827587</v>
      </c>
      <c r="G116" s="4">
        <v>27715</v>
      </c>
      <c r="H116" s="4">
        <f>G116/D116</f>
        <v>1911.3793103448277</v>
      </c>
      <c r="I116" s="4">
        <v>43920</v>
      </c>
      <c r="J116" s="4">
        <f>I116/D116</f>
        <v>3028.9655172413795</v>
      </c>
      <c r="K116" s="4">
        <f>E116+G116+I116</f>
        <v>517529</v>
      </c>
      <c r="L116" s="29">
        <f>K116/D116</f>
        <v>35691.65517241379</v>
      </c>
      <c r="M116" s="21">
        <v>12.8</v>
      </c>
      <c r="N116" s="4">
        <v>417463</v>
      </c>
      <c r="O116" s="4">
        <f>N116/M116</f>
        <v>32614.296875</v>
      </c>
      <c r="P116" s="4">
        <v>19253</v>
      </c>
      <c r="Q116" s="4">
        <f>P116/M116</f>
        <v>1504.140625</v>
      </c>
      <c r="R116" s="4">
        <v>31622</v>
      </c>
      <c r="S116" s="4">
        <f>R116/M116</f>
        <v>2470.46875</v>
      </c>
      <c r="T116" s="4">
        <f>N116+P116+R116</f>
        <v>468338</v>
      </c>
      <c r="U116" s="29">
        <f>T116/M116</f>
        <v>36588.90625</v>
      </c>
      <c r="V116" s="32">
        <f>(U116-L116)/L116</f>
        <v>2.5138959604196189E-2</v>
      </c>
    </row>
    <row r="117" spans="1:22" x14ac:dyDescent="0.2">
      <c r="A117" s="3" t="s">
        <v>627</v>
      </c>
      <c r="B117" s="3" t="s">
        <v>623</v>
      </c>
      <c r="C117" s="26" t="s">
        <v>626</v>
      </c>
      <c r="D117" s="21">
        <v>62.1</v>
      </c>
      <c r="E117" s="4">
        <v>2513564</v>
      </c>
      <c r="F117" s="4">
        <f>E117/D117</f>
        <v>40476.070853462159</v>
      </c>
      <c r="G117" s="4">
        <v>223814</v>
      </c>
      <c r="H117" s="4">
        <f>G117/D117</f>
        <v>3604.0901771336553</v>
      </c>
      <c r="I117" s="4">
        <v>282600</v>
      </c>
      <c r="J117" s="4">
        <f>I117/D117</f>
        <v>4550.724637681159</v>
      </c>
      <c r="K117" s="4">
        <f>E117+G117+I117</f>
        <v>3019978</v>
      </c>
      <c r="L117" s="29">
        <f>K117/D117</f>
        <v>48630.885668276969</v>
      </c>
      <c r="M117" s="21">
        <v>63.4</v>
      </c>
      <c r="N117" s="4">
        <v>2703528</v>
      </c>
      <c r="O117" s="4">
        <f>N117/M117</f>
        <v>42642.397476340695</v>
      </c>
      <c r="P117" s="4">
        <v>226745</v>
      </c>
      <c r="Q117" s="4">
        <f>P117/M117</f>
        <v>3576.4195583596215</v>
      </c>
      <c r="R117" s="4">
        <v>296730</v>
      </c>
      <c r="S117" s="4">
        <f>R117/M117</f>
        <v>4680.2839116719242</v>
      </c>
      <c r="T117" s="4">
        <f>N117+P117+R117</f>
        <v>3227003</v>
      </c>
      <c r="U117" s="29">
        <f>T117/M117</f>
        <v>50899.100946372244</v>
      </c>
      <c r="V117" s="32">
        <f>(U117-L117)/L117</f>
        <v>4.6641455258851744E-2</v>
      </c>
    </row>
    <row r="118" spans="1:22" x14ac:dyDescent="0.2">
      <c r="A118" s="3" t="s">
        <v>629</v>
      </c>
      <c r="B118" s="3" t="s">
        <v>623</v>
      </c>
      <c r="C118" s="26" t="s">
        <v>628</v>
      </c>
      <c r="D118" s="21">
        <v>20.3</v>
      </c>
      <c r="E118" s="4">
        <v>759705</v>
      </c>
      <c r="F118" s="4">
        <f>E118/D118</f>
        <v>37423.891625615761</v>
      </c>
      <c r="G118" s="4">
        <v>36853</v>
      </c>
      <c r="H118" s="4">
        <f>G118/D118</f>
        <v>1815.4187192118227</v>
      </c>
      <c r="I118" s="4">
        <v>79800</v>
      </c>
      <c r="J118" s="4">
        <f>I118/D118</f>
        <v>3931.0344827586205</v>
      </c>
      <c r="K118" s="4">
        <f>E118+G118+I118</f>
        <v>876358</v>
      </c>
      <c r="L118" s="29">
        <f>K118/D118</f>
        <v>43170.344827586203</v>
      </c>
      <c r="M118" s="21">
        <v>19.3</v>
      </c>
      <c r="N118" s="4">
        <v>737633</v>
      </c>
      <c r="O118" s="4">
        <f>N118/M118</f>
        <v>38219.326424870465</v>
      </c>
      <c r="P118" s="4">
        <v>43889</v>
      </c>
      <c r="Q118" s="4">
        <f>P118/M118</f>
        <v>2274.041450777202</v>
      </c>
      <c r="R118" s="4">
        <v>86400</v>
      </c>
      <c r="S118" s="4">
        <f>R118/M118</f>
        <v>4476.6839378238337</v>
      </c>
      <c r="T118" s="4">
        <f>N118+P118+R118</f>
        <v>867922</v>
      </c>
      <c r="U118" s="29">
        <f>T118/M118</f>
        <v>44970.051813471502</v>
      </c>
      <c r="V118" s="32">
        <f>(U118-L118)/L118</f>
        <v>4.1688501518182729E-2</v>
      </c>
    </row>
    <row r="119" spans="1:22" x14ac:dyDescent="0.2">
      <c r="A119" s="3" t="s">
        <v>474</v>
      </c>
      <c r="B119" s="3" t="s">
        <v>472</v>
      </c>
      <c r="C119" s="26" t="s">
        <v>473</v>
      </c>
      <c r="D119" s="21">
        <v>147.6</v>
      </c>
      <c r="E119" s="4">
        <v>4793273</v>
      </c>
      <c r="F119" s="4">
        <f>E119/D119</f>
        <v>32474.749322493226</v>
      </c>
      <c r="G119" s="4">
        <v>162123</v>
      </c>
      <c r="H119" s="4">
        <f>G119/D119</f>
        <v>1098.3943089430895</v>
      </c>
      <c r="I119" s="4">
        <v>1022069</v>
      </c>
      <c r="J119" s="4">
        <f>I119/D119</f>
        <v>6924.5867208672089</v>
      </c>
      <c r="K119" s="4">
        <f>E119+G119+I119</f>
        <v>5977465</v>
      </c>
      <c r="L119" s="29">
        <f>K119/D119</f>
        <v>40497.730352303523</v>
      </c>
      <c r="M119" s="21">
        <v>150.6</v>
      </c>
      <c r="N119" s="4">
        <v>4812609</v>
      </c>
      <c r="O119" s="4">
        <f>N119/M119</f>
        <v>31956.235059760958</v>
      </c>
      <c r="P119" s="4">
        <v>175517</v>
      </c>
      <c r="Q119" s="4">
        <f>P119/M119</f>
        <v>1165.4515272244357</v>
      </c>
      <c r="R119" s="4">
        <v>1022069</v>
      </c>
      <c r="S119" s="4">
        <f>R119/M119</f>
        <v>6786.6467463479421</v>
      </c>
      <c r="T119" s="4">
        <f>N119+P119+R119</f>
        <v>6010195</v>
      </c>
      <c r="U119" s="29">
        <f>T119/M119</f>
        <v>39908.333333333336</v>
      </c>
      <c r="V119" s="32">
        <f>(U119-L119)/L119</f>
        <v>-1.4553828420576209E-2</v>
      </c>
    </row>
    <row r="120" spans="1:22" x14ac:dyDescent="0.2">
      <c r="A120" s="3" t="s">
        <v>476</v>
      </c>
      <c r="B120" s="3" t="s">
        <v>472</v>
      </c>
      <c r="C120" s="26" t="s">
        <v>475</v>
      </c>
      <c r="D120" s="21">
        <v>90</v>
      </c>
      <c r="E120" s="4">
        <v>3539030</v>
      </c>
      <c r="F120" s="4">
        <f>E120/D120</f>
        <v>39322.555555555555</v>
      </c>
      <c r="G120" s="4">
        <v>342359</v>
      </c>
      <c r="H120" s="4">
        <f>G120/D120</f>
        <v>3803.9888888888891</v>
      </c>
      <c r="I120" s="4">
        <v>311040</v>
      </c>
      <c r="J120" s="4">
        <f>I120/D120</f>
        <v>3456</v>
      </c>
      <c r="K120" s="4">
        <f>E120+G120+I120</f>
        <v>4192429</v>
      </c>
      <c r="L120" s="29">
        <f>K120/D120</f>
        <v>46582.544444444444</v>
      </c>
      <c r="M120" s="21">
        <v>91</v>
      </c>
      <c r="N120" s="4">
        <v>3690685</v>
      </c>
      <c r="O120" s="4">
        <f>N120/M120</f>
        <v>40556.978021978022</v>
      </c>
      <c r="P120" s="4">
        <v>345500</v>
      </c>
      <c r="Q120" s="4">
        <f>P120/M120</f>
        <v>3796.7032967032969</v>
      </c>
      <c r="R120" s="4">
        <v>295680</v>
      </c>
      <c r="S120" s="4">
        <f>R120/M120</f>
        <v>3249.2307692307691</v>
      </c>
      <c r="T120" s="4">
        <f>N120+P120+R120</f>
        <v>4331865</v>
      </c>
      <c r="U120" s="29">
        <f>T120/M120</f>
        <v>47602.912087912089</v>
      </c>
      <c r="V120" s="32">
        <f>(U120-L120)/L120</f>
        <v>2.1904506411936395E-2</v>
      </c>
    </row>
    <row r="121" spans="1:22" x14ac:dyDescent="0.2">
      <c r="A121" s="3" t="s">
        <v>478</v>
      </c>
      <c r="B121" s="3" t="s">
        <v>472</v>
      </c>
      <c r="C121" s="26" t="s">
        <v>477</v>
      </c>
      <c r="D121" s="21">
        <v>24.7</v>
      </c>
      <c r="E121" s="4">
        <v>954110</v>
      </c>
      <c r="F121" s="4">
        <f>E121/D121</f>
        <v>38627.935222672066</v>
      </c>
      <c r="G121" s="4">
        <v>67261</v>
      </c>
      <c r="H121" s="4">
        <f>G121/D121</f>
        <v>2723.1174089068827</v>
      </c>
      <c r="I121" s="4">
        <v>188742</v>
      </c>
      <c r="J121" s="4">
        <f>I121/D121</f>
        <v>7641.3765182186235</v>
      </c>
      <c r="K121" s="4">
        <f>E121+G121+I121</f>
        <v>1210113</v>
      </c>
      <c r="L121" s="29">
        <f>K121/D121</f>
        <v>48992.429149797572</v>
      </c>
      <c r="M121" s="21">
        <v>24.9</v>
      </c>
      <c r="N121" s="4">
        <v>951070</v>
      </c>
      <c r="O121" s="4">
        <f>N121/M121</f>
        <v>38195.582329317273</v>
      </c>
      <c r="P121" s="4">
        <v>57587</v>
      </c>
      <c r="Q121" s="4">
        <f>P121/M121</f>
        <v>2312.7309236947794</v>
      </c>
      <c r="R121" s="4">
        <v>203838</v>
      </c>
      <c r="S121" s="4">
        <f>R121/M121</f>
        <v>8186.265060240964</v>
      </c>
      <c r="T121" s="4">
        <f>N121+P121+R121</f>
        <v>1212495</v>
      </c>
      <c r="U121" s="29">
        <f>T121/M121</f>
        <v>48694.578313253012</v>
      </c>
      <c r="V121" s="32">
        <f>(U121-L121)/L121</f>
        <v>-6.0795278314096464E-3</v>
      </c>
    </row>
    <row r="122" spans="1:22" x14ac:dyDescent="0.2">
      <c r="A122" s="3" t="s">
        <v>480</v>
      </c>
      <c r="B122" s="3" t="s">
        <v>472</v>
      </c>
      <c r="C122" s="26" t="s">
        <v>479</v>
      </c>
      <c r="D122" s="21">
        <v>61.2</v>
      </c>
      <c r="E122" s="4">
        <v>2578937</v>
      </c>
      <c r="F122" s="4">
        <f>E122/D122</f>
        <v>42139.493464052284</v>
      </c>
      <c r="G122" s="4">
        <v>114444</v>
      </c>
      <c r="H122" s="4">
        <f>G122/D122</f>
        <v>1870</v>
      </c>
      <c r="I122" s="4">
        <v>259741</v>
      </c>
      <c r="J122" s="4">
        <f>I122/D122</f>
        <v>4244.1339869281046</v>
      </c>
      <c r="K122" s="4">
        <f>E122+G122+I122</f>
        <v>2953122</v>
      </c>
      <c r="L122" s="29">
        <f>K122/D122</f>
        <v>48253.627450980392</v>
      </c>
      <c r="M122" s="21">
        <v>63.6</v>
      </c>
      <c r="N122" s="4">
        <v>2598065</v>
      </c>
      <c r="O122" s="4">
        <f>N122/M122</f>
        <v>40850.078616352199</v>
      </c>
      <c r="P122" s="4">
        <v>125582</v>
      </c>
      <c r="Q122" s="4">
        <f>P122/M122</f>
        <v>1974.559748427673</v>
      </c>
      <c r="R122" s="4">
        <v>264717</v>
      </c>
      <c r="S122" s="4">
        <f>R122/M122</f>
        <v>4162.2169811320755</v>
      </c>
      <c r="T122" s="4">
        <f>N122+P122+R122</f>
        <v>2988364</v>
      </c>
      <c r="U122" s="29">
        <f>T122/M122</f>
        <v>46986.85534591195</v>
      </c>
      <c r="V122" s="32">
        <f>(U122-L122)/L122</f>
        <v>-2.625237048458838E-2</v>
      </c>
    </row>
    <row r="123" spans="1:22" x14ac:dyDescent="0.2">
      <c r="A123" s="3" t="s">
        <v>470</v>
      </c>
      <c r="B123" s="3" t="s">
        <v>466</v>
      </c>
      <c r="C123" s="26" t="s">
        <v>469</v>
      </c>
      <c r="D123" s="21">
        <v>53</v>
      </c>
      <c r="E123" s="4">
        <v>2133657</v>
      </c>
      <c r="F123" s="4">
        <f>E123/D123</f>
        <v>40257.67924528302</v>
      </c>
      <c r="G123" s="4">
        <v>105120</v>
      </c>
      <c r="H123" s="4">
        <f>G123/D123</f>
        <v>1983.3962264150944</v>
      </c>
      <c r="I123" s="4">
        <v>282324</v>
      </c>
      <c r="J123" s="4">
        <f>I123/D123</f>
        <v>5326.867924528302</v>
      </c>
      <c r="K123" s="4">
        <f>E123+G123+I123</f>
        <v>2521101</v>
      </c>
      <c r="L123" s="29">
        <f>K123/D123</f>
        <v>47567.943396226416</v>
      </c>
      <c r="M123" s="21">
        <v>55</v>
      </c>
      <c r="N123" s="4">
        <v>2209692</v>
      </c>
      <c r="O123" s="4">
        <f>N123/M123</f>
        <v>40176.218181818185</v>
      </c>
      <c r="P123" s="4">
        <v>119521</v>
      </c>
      <c r="Q123" s="4">
        <f>P123/M123</f>
        <v>2173.1090909090908</v>
      </c>
      <c r="R123" s="4">
        <v>302440</v>
      </c>
      <c r="S123" s="4">
        <f>R123/M123</f>
        <v>5498.909090909091</v>
      </c>
      <c r="T123" s="4">
        <f>N123+P123+R123</f>
        <v>2631653</v>
      </c>
      <c r="U123" s="29">
        <f>T123/M123</f>
        <v>47848.236363636366</v>
      </c>
      <c r="V123" s="32">
        <f>(U123-L123)/L123</f>
        <v>5.892476054203055E-3</v>
      </c>
    </row>
    <row r="124" spans="1:22" x14ac:dyDescent="0.2">
      <c r="A124" s="3" t="s">
        <v>471</v>
      </c>
      <c r="B124" s="3" t="s">
        <v>466</v>
      </c>
      <c r="C124" s="26" t="s">
        <v>350</v>
      </c>
      <c r="D124" s="21">
        <v>22.8</v>
      </c>
      <c r="E124" s="4">
        <v>841939</v>
      </c>
      <c r="F124" s="4">
        <f>E124/D124</f>
        <v>36927.149122807015</v>
      </c>
      <c r="G124" s="4">
        <v>39055</v>
      </c>
      <c r="H124" s="4">
        <f>G124/D124</f>
        <v>1712.9385964912281</v>
      </c>
      <c r="I124" s="4">
        <v>213465</v>
      </c>
      <c r="J124" s="4">
        <f>I124/D124</f>
        <v>9362.5</v>
      </c>
      <c r="K124" s="4">
        <f>E124+G124+I124</f>
        <v>1094459</v>
      </c>
      <c r="L124" s="29">
        <f>K124/D124</f>
        <v>48002.587719298244</v>
      </c>
      <c r="M124" s="21">
        <v>22.8</v>
      </c>
      <c r="N124" s="4">
        <v>850995</v>
      </c>
      <c r="O124" s="4">
        <f>N124/M124</f>
        <v>37324.34210526316</v>
      </c>
      <c r="P124" s="4">
        <v>39628</v>
      </c>
      <c r="Q124" s="4">
        <f>P124/M124</f>
        <v>1738.0701754385964</v>
      </c>
      <c r="R124" s="4">
        <v>195003</v>
      </c>
      <c r="S124" s="4">
        <f>R124/M124</f>
        <v>8552.7631578947367</v>
      </c>
      <c r="T124" s="4">
        <f>N124+P124+R124</f>
        <v>1085626</v>
      </c>
      <c r="U124" s="29">
        <f>T124/M124</f>
        <v>47615.175438596489</v>
      </c>
      <c r="V124" s="32">
        <f>(U124-L124)/L124</f>
        <v>-8.0706540857172632E-3</v>
      </c>
    </row>
    <row r="125" spans="1:22" x14ac:dyDescent="0.2">
      <c r="A125" s="3" t="s">
        <v>177</v>
      </c>
      <c r="B125" s="3" t="s">
        <v>176</v>
      </c>
      <c r="C125" s="26" t="s">
        <v>176</v>
      </c>
      <c r="D125" s="21">
        <v>48.4</v>
      </c>
      <c r="E125" s="4">
        <v>1996585</v>
      </c>
      <c r="F125" s="4">
        <f>E125/D125</f>
        <v>41251.75619834711</v>
      </c>
      <c r="G125" s="4">
        <v>120894</v>
      </c>
      <c r="H125" s="4">
        <f>G125/D125</f>
        <v>2497.8099173553719</v>
      </c>
      <c r="I125" s="4">
        <v>181693</v>
      </c>
      <c r="J125" s="4">
        <f>I125/D125</f>
        <v>3753.9876033057853</v>
      </c>
      <c r="K125" s="4">
        <f>E125+G125+I125</f>
        <v>2299172</v>
      </c>
      <c r="L125" s="29">
        <f>K125/D125</f>
        <v>47503.553719008269</v>
      </c>
      <c r="M125" s="21">
        <v>49.6</v>
      </c>
      <c r="N125" s="4">
        <v>2031341</v>
      </c>
      <c r="O125" s="4">
        <f>N125/M125</f>
        <v>40954.455645161288</v>
      </c>
      <c r="P125" s="4">
        <v>114011</v>
      </c>
      <c r="Q125" s="4">
        <f>P125/M125</f>
        <v>2298.608870967742</v>
      </c>
      <c r="R125" s="4">
        <v>186198</v>
      </c>
      <c r="S125" s="4">
        <f>R125/M125</f>
        <v>3753.9919354838707</v>
      </c>
      <c r="T125" s="4">
        <f>N125+P125+R125</f>
        <v>2331550</v>
      </c>
      <c r="U125" s="29">
        <f>T125/M125</f>
        <v>47007.056451612902</v>
      </c>
      <c r="V125" s="32">
        <f>(U125-L125)/L125</f>
        <v>-1.0451792098170891E-2</v>
      </c>
    </row>
    <row r="126" spans="1:22" x14ac:dyDescent="0.2">
      <c r="A126" s="3" t="s">
        <v>635</v>
      </c>
      <c r="B126" s="3" t="s">
        <v>633</v>
      </c>
      <c r="C126" s="26" t="s">
        <v>634</v>
      </c>
      <c r="D126" s="21">
        <v>40</v>
      </c>
      <c r="E126" s="4">
        <v>1609532</v>
      </c>
      <c r="F126" s="4">
        <f>E126/D126</f>
        <v>40238.300000000003</v>
      </c>
      <c r="G126" s="4">
        <v>148096</v>
      </c>
      <c r="H126" s="4">
        <f>G126/D126</f>
        <v>3702.4</v>
      </c>
      <c r="I126" s="4">
        <v>215760</v>
      </c>
      <c r="J126" s="4">
        <f>I126/D126</f>
        <v>5394</v>
      </c>
      <c r="K126" s="4">
        <f>E126+G126+I126</f>
        <v>1973388</v>
      </c>
      <c r="L126" s="29">
        <f>K126/D126</f>
        <v>49334.7</v>
      </c>
      <c r="M126" s="21">
        <v>40</v>
      </c>
      <c r="N126" s="4">
        <v>1624907</v>
      </c>
      <c r="O126" s="4">
        <f>N126/M126</f>
        <v>40622.675000000003</v>
      </c>
      <c r="P126" s="4">
        <v>149372</v>
      </c>
      <c r="Q126" s="4">
        <f>P126/M126</f>
        <v>3734.3</v>
      </c>
      <c r="R126" s="4">
        <v>205800</v>
      </c>
      <c r="S126" s="4">
        <f>R126/M126</f>
        <v>5145</v>
      </c>
      <c r="T126" s="4">
        <f>N126+P126+R126</f>
        <v>1980079</v>
      </c>
      <c r="U126" s="29">
        <f>T126/M126</f>
        <v>49501.974999999999</v>
      </c>
      <c r="V126" s="32">
        <f>(U126-L126)/L126</f>
        <v>3.3906155302454756E-3</v>
      </c>
    </row>
    <row r="127" spans="1:22" x14ac:dyDescent="0.2">
      <c r="A127" s="3" t="s">
        <v>637</v>
      </c>
      <c r="B127" s="3" t="s">
        <v>633</v>
      </c>
      <c r="C127" s="26" t="s">
        <v>636</v>
      </c>
      <c r="D127" s="21">
        <v>47.1</v>
      </c>
      <c r="E127" s="4">
        <v>1856007</v>
      </c>
      <c r="F127" s="4">
        <f>E127/D127</f>
        <v>39405.668789808915</v>
      </c>
      <c r="G127" s="4">
        <v>129396</v>
      </c>
      <c r="H127" s="4">
        <f>G127/D127</f>
        <v>2747.2611464968154</v>
      </c>
      <c r="I127" s="4">
        <v>105430</v>
      </c>
      <c r="J127" s="4">
        <f>I127/D127</f>
        <v>2238.4288747346072</v>
      </c>
      <c r="K127" s="4">
        <f>E127+G127+I127</f>
        <v>2090833</v>
      </c>
      <c r="L127" s="29">
        <f>K127/D127</f>
        <v>44391.358811040336</v>
      </c>
      <c r="M127" s="21">
        <v>47.1</v>
      </c>
      <c r="N127" s="4">
        <v>1889130</v>
      </c>
      <c r="O127" s="4">
        <f>N127/M127</f>
        <v>40108.917197452225</v>
      </c>
      <c r="P127" s="4">
        <v>140858</v>
      </c>
      <c r="Q127" s="4">
        <f>P127/M127</f>
        <v>2990.6157112526539</v>
      </c>
      <c r="R127" s="4">
        <v>117960</v>
      </c>
      <c r="S127" s="4">
        <f>R127/M127</f>
        <v>2504.4585987261144</v>
      </c>
      <c r="T127" s="4">
        <f>N127+P127+R127</f>
        <v>2147948</v>
      </c>
      <c r="U127" s="29">
        <f>T127/M127</f>
        <v>45603.991507430997</v>
      </c>
      <c r="V127" s="32">
        <f>(U127-L127)/L127</f>
        <v>2.7316863661516796E-2</v>
      </c>
    </row>
    <row r="128" spans="1:22" x14ac:dyDescent="0.2">
      <c r="A128" s="3" t="s">
        <v>305</v>
      </c>
      <c r="B128" s="3" t="s">
        <v>303</v>
      </c>
      <c r="C128" s="26" t="s">
        <v>304</v>
      </c>
      <c r="D128" s="21">
        <v>72.5</v>
      </c>
      <c r="E128" s="4">
        <v>2985778</v>
      </c>
      <c r="F128" s="4">
        <f>E128/D128</f>
        <v>41183.144827586206</v>
      </c>
      <c r="G128" s="4">
        <v>329483</v>
      </c>
      <c r="H128" s="4">
        <f>G128/D128</f>
        <v>4544.5931034482755</v>
      </c>
      <c r="I128" s="4">
        <v>270000</v>
      </c>
      <c r="J128" s="4">
        <f>I128/D128</f>
        <v>3724.1379310344828</v>
      </c>
      <c r="K128" s="4">
        <f>E128+G128+I128</f>
        <v>3585261</v>
      </c>
      <c r="L128" s="29">
        <f>K128/D128</f>
        <v>49451.875862068962</v>
      </c>
      <c r="M128" s="21">
        <v>72.5</v>
      </c>
      <c r="N128" s="4">
        <v>3019365</v>
      </c>
      <c r="O128" s="4">
        <f>N128/M128</f>
        <v>41646.413793103449</v>
      </c>
      <c r="P128" s="4">
        <v>349560</v>
      </c>
      <c r="Q128" s="4">
        <f>P128/M128</f>
        <v>4821.5172413793107</v>
      </c>
      <c r="R128" s="4">
        <v>270000</v>
      </c>
      <c r="S128" s="4">
        <f>R128/M128</f>
        <v>3724.1379310344828</v>
      </c>
      <c r="T128" s="4">
        <f>N128+P128+R128</f>
        <v>3638925</v>
      </c>
      <c r="U128" s="29">
        <f>T128/M128</f>
        <v>50192.068965517239</v>
      </c>
      <c r="V128" s="32">
        <f>(U128-L128)/L128</f>
        <v>1.4967947940191823E-2</v>
      </c>
    </row>
    <row r="129" spans="1:22" x14ac:dyDescent="0.2">
      <c r="A129" s="3" t="s">
        <v>307</v>
      </c>
      <c r="B129" s="3" t="s">
        <v>303</v>
      </c>
      <c r="C129" s="26" t="s">
        <v>306</v>
      </c>
      <c r="D129" s="21">
        <v>19.399999999999999</v>
      </c>
      <c r="E129" s="4">
        <v>753196</v>
      </c>
      <c r="F129" s="4">
        <f>E129/D129</f>
        <v>38824.536082474231</v>
      </c>
      <c r="G129" s="4">
        <v>49275</v>
      </c>
      <c r="H129" s="4">
        <f>G129/D129</f>
        <v>2539.9484536082477</v>
      </c>
      <c r="I129" s="4">
        <v>117256</v>
      </c>
      <c r="J129" s="4">
        <f>I129/D129</f>
        <v>6044.1237113402067</v>
      </c>
      <c r="K129" s="4">
        <f>E129+G129+I129</f>
        <v>919727</v>
      </c>
      <c r="L129" s="29">
        <f>K129/D129</f>
        <v>47408.608247422686</v>
      </c>
      <c r="M129" s="21">
        <v>19.2</v>
      </c>
      <c r="N129" s="4">
        <v>786563</v>
      </c>
      <c r="O129" s="4">
        <f>N129/M129</f>
        <v>40966.822916666672</v>
      </c>
      <c r="P129" s="4">
        <v>51366</v>
      </c>
      <c r="Q129" s="4">
        <f>P129/M129</f>
        <v>2675.3125</v>
      </c>
      <c r="R129" s="4">
        <v>135737</v>
      </c>
      <c r="S129" s="4">
        <f>R129/M129</f>
        <v>7069.635416666667</v>
      </c>
      <c r="T129" s="4">
        <f>N129+P129+R129</f>
        <v>973666</v>
      </c>
      <c r="U129" s="29">
        <f>T129/M129</f>
        <v>50711.770833333336</v>
      </c>
      <c r="V129" s="32">
        <f>(U129-L129)/L129</f>
        <v>6.9674320930739886E-2</v>
      </c>
    </row>
    <row r="130" spans="1:22" x14ac:dyDescent="0.2">
      <c r="A130" s="3" t="s">
        <v>98</v>
      </c>
      <c r="B130" s="3" t="s">
        <v>96</v>
      </c>
      <c r="C130" s="26" t="s">
        <v>97</v>
      </c>
      <c r="D130" s="21">
        <v>127.7</v>
      </c>
      <c r="E130" s="4">
        <v>5221262</v>
      </c>
      <c r="F130" s="4">
        <f>E130/D130</f>
        <v>40886.938136256853</v>
      </c>
      <c r="G130" s="4">
        <v>264157</v>
      </c>
      <c r="H130" s="4">
        <f>G130/D130</f>
        <v>2068.5747846515269</v>
      </c>
      <c r="I130" s="4">
        <v>1222038</v>
      </c>
      <c r="J130" s="4">
        <f>I130/D130</f>
        <v>9569.6006264682856</v>
      </c>
      <c r="K130" s="4">
        <f>E130+G130+I130</f>
        <v>6707457</v>
      </c>
      <c r="L130" s="29">
        <f>K130/D130</f>
        <v>52525.113547376663</v>
      </c>
      <c r="M130" s="21">
        <v>123.1</v>
      </c>
      <c r="N130" s="4">
        <v>5182040</v>
      </c>
      <c r="O130" s="4">
        <f>N130/M130</f>
        <v>42096.181965881398</v>
      </c>
      <c r="P130" s="4">
        <v>279315</v>
      </c>
      <c r="Q130" s="4">
        <f>P130/M130</f>
        <v>2269.0089358245332</v>
      </c>
      <c r="R130" s="4">
        <v>1288784</v>
      </c>
      <c r="S130" s="4">
        <f>R130/M130</f>
        <v>10469.40698619009</v>
      </c>
      <c r="T130" s="4">
        <f>N130+P130+R130</f>
        <v>6750139</v>
      </c>
      <c r="U130" s="29">
        <f>T130/M130</f>
        <v>54834.597887896023</v>
      </c>
      <c r="V130" s="32">
        <f>(U130-L130)/L130</f>
        <v>4.3969145129714934E-2</v>
      </c>
    </row>
    <row r="131" spans="1:22" x14ac:dyDescent="0.2">
      <c r="A131" s="3" t="s">
        <v>100</v>
      </c>
      <c r="B131" s="3" t="s">
        <v>96</v>
      </c>
      <c r="C131" s="26" t="s">
        <v>99</v>
      </c>
      <c r="D131" s="21">
        <v>31</v>
      </c>
      <c r="E131" s="4">
        <v>1000291</v>
      </c>
      <c r="F131" s="4">
        <f>E131/D131</f>
        <v>32267.451612903227</v>
      </c>
      <c r="G131" s="4">
        <v>62818</v>
      </c>
      <c r="H131" s="4">
        <f>G131/D131</f>
        <v>2026.3870967741937</v>
      </c>
      <c r="I131" s="4">
        <v>132220</v>
      </c>
      <c r="J131" s="4">
        <f>I131/D131</f>
        <v>4265.1612903225805</v>
      </c>
      <c r="K131" s="4">
        <f>E131+G131+I131</f>
        <v>1195329</v>
      </c>
      <c r="L131" s="29">
        <f>K131/D131</f>
        <v>38559</v>
      </c>
      <c r="M131" s="21">
        <v>33</v>
      </c>
      <c r="N131" s="4">
        <v>1084650</v>
      </c>
      <c r="O131" s="4">
        <f>N131/M131</f>
        <v>32868.181818181816</v>
      </c>
      <c r="P131" s="4">
        <v>60632</v>
      </c>
      <c r="Q131" s="4">
        <f>P131/M131</f>
        <v>1837.3333333333333</v>
      </c>
      <c r="R131" s="4">
        <v>166556</v>
      </c>
      <c r="S131" s="4">
        <f>R131/M131</f>
        <v>5047.151515151515</v>
      </c>
      <c r="T131" s="4">
        <f>N131+P131+R131</f>
        <v>1311838</v>
      </c>
      <c r="U131" s="29">
        <f>T131/M131</f>
        <v>39752.666666666664</v>
      </c>
      <c r="V131" s="32">
        <f>(U131-L131)/L131</f>
        <v>3.0956888577677436E-2</v>
      </c>
    </row>
    <row r="132" spans="1:22" x14ac:dyDescent="0.2">
      <c r="A132" s="3" t="s">
        <v>264</v>
      </c>
      <c r="B132" s="3" t="s">
        <v>262</v>
      </c>
      <c r="C132" s="26" t="s">
        <v>263</v>
      </c>
      <c r="D132" s="21">
        <v>33.4</v>
      </c>
      <c r="E132" s="4">
        <v>1345493</v>
      </c>
      <c r="F132" s="4">
        <f>E132/D132</f>
        <v>40284.22155688623</v>
      </c>
      <c r="G132" s="4">
        <v>95717</v>
      </c>
      <c r="H132" s="4">
        <f>G132/D132</f>
        <v>2865.7784431137725</v>
      </c>
      <c r="I132" s="4">
        <v>152573</v>
      </c>
      <c r="J132" s="4">
        <f>I132/D132</f>
        <v>4568.0538922155692</v>
      </c>
      <c r="K132" s="4">
        <f>E132+G132+I132</f>
        <v>1593783</v>
      </c>
      <c r="L132" s="29">
        <f>K132/D132</f>
        <v>47718.053892215568</v>
      </c>
      <c r="M132" s="21">
        <v>33.4</v>
      </c>
      <c r="N132" s="4">
        <v>1363427</v>
      </c>
      <c r="O132" s="4">
        <f>N132/M132</f>
        <v>40821.167664670662</v>
      </c>
      <c r="P132" s="4">
        <v>99357</v>
      </c>
      <c r="Q132" s="4">
        <f>P132/M132</f>
        <v>2974.7604790419164</v>
      </c>
      <c r="R132" s="4">
        <v>170689</v>
      </c>
      <c r="S132" s="4">
        <f>R132/M132</f>
        <v>5110.4491017964074</v>
      </c>
      <c r="T132" s="4">
        <f>N132+P132+R132</f>
        <v>1633473</v>
      </c>
      <c r="U132" s="29">
        <f>T132/M132</f>
        <v>48906.377245508986</v>
      </c>
      <c r="V132" s="32">
        <f>(U132-L132)/L132</f>
        <v>2.4903013772891378E-2</v>
      </c>
    </row>
    <row r="133" spans="1:22" x14ac:dyDescent="0.2">
      <c r="A133" s="3" t="s">
        <v>266</v>
      </c>
      <c r="B133" s="3" t="s">
        <v>262</v>
      </c>
      <c r="C133" s="26" t="s">
        <v>265</v>
      </c>
      <c r="D133" s="21">
        <v>131.5</v>
      </c>
      <c r="E133" s="4">
        <v>6436329</v>
      </c>
      <c r="F133" s="4">
        <f>E133/D133</f>
        <v>48945.467680608366</v>
      </c>
      <c r="G133" s="4">
        <v>152518</v>
      </c>
      <c r="H133" s="4">
        <f>G133/D133</f>
        <v>1159.8326996197718</v>
      </c>
      <c r="I133" s="4">
        <v>787826</v>
      </c>
      <c r="J133" s="4">
        <f>I133/D133</f>
        <v>5991.0722433460078</v>
      </c>
      <c r="K133" s="4">
        <f>E133+G133+I133</f>
        <v>7376673</v>
      </c>
      <c r="L133" s="29">
        <f>K133/D133</f>
        <v>56096.372623574141</v>
      </c>
      <c r="M133" s="21">
        <v>138</v>
      </c>
      <c r="N133" s="4">
        <v>6195056</v>
      </c>
      <c r="O133" s="4">
        <f>N133/M133</f>
        <v>44891.710144927536</v>
      </c>
      <c r="P133" s="4">
        <v>318625</v>
      </c>
      <c r="Q133" s="4">
        <f>P133/M133</f>
        <v>2308.876811594203</v>
      </c>
      <c r="R133" s="4">
        <v>869104</v>
      </c>
      <c r="S133" s="4">
        <f>R133/M133</f>
        <v>6297.855072463768</v>
      </c>
      <c r="T133" s="4">
        <f>N133+P133+R133</f>
        <v>7382785</v>
      </c>
      <c r="U133" s="29">
        <f>T133/M133</f>
        <v>53498.442028985504</v>
      </c>
      <c r="V133" s="32">
        <f>(U133-L133)/L133</f>
        <v>-4.6311917742375974E-2</v>
      </c>
    </row>
    <row r="134" spans="1:22" x14ac:dyDescent="0.2">
      <c r="A134" s="3" t="s">
        <v>268</v>
      </c>
      <c r="B134" s="3" t="s">
        <v>262</v>
      </c>
      <c r="C134" s="26" t="s">
        <v>267</v>
      </c>
      <c r="D134" s="21">
        <v>71.2</v>
      </c>
      <c r="E134" s="4">
        <v>3274406</v>
      </c>
      <c r="F134" s="4">
        <f>E134/D134</f>
        <v>45988.848314606737</v>
      </c>
      <c r="G134" s="4">
        <v>171814</v>
      </c>
      <c r="H134" s="4">
        <f>G134/D134</f>
        <v>2413.1179775280898</v>
      </c>
      <c r="I134" s="4">
        <v>124526</v>
      </c>
      <c r="J134" s="4">
        <f>I134/D134</f>
        <v>1748.9606741573034</v>
      </c>
      <c r="K134" s="4">
        <f>E134+G134+I134</f>
        <v>3570746</v>
      </c>
      <c r="L134" s="29">
        <f>K134/D134</f>
        <v>50150.926966292136</v>
      </c>
      <c r="M134" s="21">
        <v>71.8</v>
      </c>
      <c r="N134" s="4">
        <v>3377309</v>
      </c>
      <c r="O134" s="4">
        <f>N134/M134</f>
        <v>47037.729805013929</v>
      </c>
      <c r="P134" s="4">
        <v>180059</v>
      </c>
      <c r="Q134" s="4">
        <f>P134/M134</f>
        <v>2507.7855153203345</v>
      </c>
      <c r="R134" s="4">
        <v>179313</v>
      </c>
      <c r="S134" s="4">
        <f>R134/M134</f>
        <v>2497.3955431754875</v>
      </c>
      <c r="T134" s="4">
        <f>N134+P134+R134</f>
        <v>3736681</v>
      </c>
      <c r="U134" s="29">
        <f>T134/M134</f>
        <v>52042.910863509751</v>
      </c>
      <c r="V134" s="32">
        <f>(U134-L134)/L134</f>
        <v>3.7725801130042341E-2</v>
      </c>
    </row>
    <row r="135" spans="1:22" x14ac:dyDescent="0.2">
      <c r="A135" s="3" t="s">
        <v>271</v>
      </c>
      <c r="B135" s="3" t="s">
        <v>269</v>
      </c>
      <c r="C135" s="26" t="s">
        <v>270</v>
      </c>
      <c r="D135" s="21">
        <v>31.5</v>
      </c>
      <c r="E135" s="4">
        <v>1237877</v>
      </c>
      <c r="F135" s="4">
        <f>E135/D135</f>
        <v>39297.682539682537</v>
      </c>
      <c r="G135" s="4">
        <v>98847</v>
      </c>
      <c r="H135" s="4">
        <f>G135/D135</f>
        <v>3138</v>
      </c>
      <c r="I135" s="4">
        <v>128388</v>
      </c>
      <c r="J135" s="4">
        <f>I135/D135</f>
        <v>4075.8095238095239</v>
      </c>
      <c r="K135" s="4">
        <f>E135+G135+I135</f>
        <v>1465112</v>
      </c>
      <c r="L135" s="29">
        <f>K135/D135</f>
        <v>46511.492063492064</v>
      </c>
      <c r="M135" s="21">
        <v>31.5</v>
      </c>
      <c r="N135" s="4">
        <v>1271630</v>
      </c>
      <c r="O135" s="4">
        <f>N135/M135</f>
        <v>40369.206349206346</v>
      </c>
      <c r="P135" s="4">
        <v>101106</v>
      </c>
      <c r="Q135" s="4">
        <f>P135/M135</f>
        <v>3209.7142857142858</v>
      </c>
      <c r="R135" s="4">
        <v>133976</v>
      </c>
      <c r="S135" s="4">
        <f>R135/M135</f>
        <v>4253.2063492063489</v>
      </c>
      <c r="T135" s="4">
        <f>N135+P135+R135</f>
        <v>1506712</v>
      </c>
      <c r="U135" s="29">
        <f>T135/M135</f>
        <v>47832.126984126982</v>
      </c>
      <c r="V135" s="32">
        <f>(U135-L135)/L135</f>
        <v>2.8393733721380984E-2</v>
      </c>
    </row>
    <row r="136" spans="1:22" x14ac:dyDescent="0.2">
      <c r="A136" s="3" t="s">
        <v>273</v>
      </c>
      <c r="B136" s="3" t="s">
        <v>269</v>
      </c>
      <c r="C136" s="26" t="s">
        <v>272</v>
      </c>
      <c r="D136" s="21">
        <v>38.700000000000003</v>
      </c>
      <c r="E136" s="4">
        <v>1720314</v>
      </c>
      <c r="F136" s="4">
        <f>E136/D136</f>
        <v>44452.558139534878</v>
      </c>
      <c r="G136" s="4">
        <v>91706</v>
      </c>
      <c r="H136" s="4">
        <f>G136/D136</f>
        <v>2369.6640826873381</v>
      </c>
      <c r="I136" s="4">
        <v>149195</v>
      </c>
      <c r="J136" s="4">
        <f>I136/D136</f>
        <v>3855.1679586563305</v>
      </c>
      <c r="K136" s="4">
        <f>E136+G136+I136</f>
        <v>1961215</v>
      </c>
      <c r="L136" s="29">
        <f>K136/D136</f>
        <v>50677.390180878552</v>
      </c>
      <c r="M136" s="21">
        <v>40.200000000000003</v>
      </c>
      <c r="N136" s="4">
        <v>1762635</v>
      </c>
      <c r="O136" s="4">
        <f>N136/M136</f>
        <v>43846.641791044771</v>
      </c>
      <c r="P136" s="4">
        <v>89119</v>
      </c>
      <c r="Q136" s="4">
        <f>P136/M136</f>
        <v>2216.8905472636816</v>
      </c>
      <c r="R136" s="4">
        <v>156202</v>
      </c>
      <c r="S136" s="4">
        <f>R136/M136</f>
        <v>3885.6218905472633</v>
      </c>
      <c r="T136" s="4">
        <f>N136+P136+R136</f>
        <v>2007956</v>
      </c>
      <c r="U136" s="29">
        <f>T136/M136</f>
        <v>49949.154228855718</v>
      </c>
      <c r="V136" s="32">
        <f>(U136-L136)/L136</f>
        <v>-1.4370036606534064E-2</v>
      </c>
    </row>
    <row r="137" spans="1:22" s="45" customFormat="1" x14ac:dyDescent="0.2">
      <c r="A137" s="38" t="s">
        <v>275</v>
      </c>
      <c r="B137" s="38" t="s">
        <v>269</v>
      </c>
      <c r="C137" s="39" t="s">
        <v>274</v>
      </c>
      <c r="D137" s="40">
        <v>58.8</v>
      </c>
      <c r="E137" s="41">
        <v>2717533</v>
      </c>
      <c r="F137" s="41">
        <f>E137/D137</f>
        <v>46216.547619047618</v>
      </c>
      <c r="G137" s="41">
        <v>266563</v>
      </c>
      <c r="H137" s="41">
        <f>G137/D137</f>
        <v>4533.3843537414969</v>
      </c>
      <c r="I137" s="41">
        <v>556239</v>
      </c>
      <c r="J137" s="41">
        <f>I137/D137</f>
        <v>9459.8469387755104</v>
      </c>
      <c r="K137" s="41">
        <f>E137+G137+I137</f>
        <v>3540335</v>
      </c>
      <c r="L137" s="42">
        <f>K137/D137</f>
        <v>60209.77891156463</v>
      </c>
      <c r="M137" s="40">
        <v>57.8</v>
      </c>
      <c r="N137" s="41">
        <v>2761897</v>
      </c>
      <c r="O137" s="41">
        <f>N137/M137</f>
        <v>47783.685121107272</v>
      </c>
      <c r="P137" s="41">
        <v>91437</v>
      </c>
      <c r="Q137" s="41">
        <f>P137/M137</f>
        <v>1581.9550173010382</v>
      </c>
      <c r="R137" s="41">
        <v>595402</v>
      </c>
      <c r="S137" s="41">
        <f>R137/M137</f>
        <v>10301.072664359863</v>
      </c>
      <c r="T137" s="41">
        <f>N137+P137+R137</f>
        <v>3448736</v>
      </c>
      <c r="U137" s="42">
        <f>T137/M137</f>
        <v>59666.712802768168</v>
      </c>
      <c r="V137" s="43">
        <f>(U137-L137)/L137</f>
        <v>-9.0195665656588857E-3</v>
      </c>
    </row>
    <row r="138" spans="1:22" x14ac:dyDescent="0.2">
      <c r="A138" s="3" t="s">
        <v>277</v>
      </c>
      <c r="B138" s="3" t="s">
        <v>269</v>
      </c>
      <c r="C138" s="26" t="s">
        <v>276</v>
      </c>
      <c r="D138" s="21">
        <v>43.1</v>
      </c>
      <c r="E138" s="4">
        <v>2062170</v>
      </c>
      <c r="F138" s="4">
        <f>E138/D138</f>
        <v>47846.171693735494</v>
      </c>
      <c r="G138" s="4">
        <v>129016</v>
      </c>
      <c r="H138" s="4">
        <f>G138/D138</f>
        <v>2993.4106728538281</v>
      </c>
      <c r="I138" s="4">
        <v>126972</v>
      </c>
      <c r="J138" s="4">
        <f>I138/D138</f>
        <v>2945.9860788863107</v>
      </c>
      <c r="K138" s="4">
        <f>E138+G138+I138</f>
        <v>2318158</v>
      </c>
      <c r="L138" s="29">
        <f>K138/D138</f>
        <v>53785.568445475634</v>
      </c>
      <c r="M138" s="21">
        <v>42.1</v>
      </c>
      <c r="N138" s="4">
        <v>1957909</v>
      </c>
      <c r="O138" s="4">
        <f>N138/M138</f>
        <v>46506.152019002373</v>
      </c>
      <c r="P138" s="4">
        <v>134067</v>
      </c>
      <c r="Q138" s="4">
        <f>P138/M138</f>
        <v>3184.4893111638953</v>
      </c>
      <c r="R138" s="4">
        <v>116839</v>
      </c>
      <c r="S138" s="4">
        <f>R138/M138</f>
        <v>2775.2731591448928</v>
      </c>
      <c r="T138" s="4">
        <f>N138+P138+R138</f>
        <v>2208815</v>
      </c>
      <c r="U138" s="29">
        <f>T138/M138</f>
        <v>52465.914489311159</v>
      </c>
      <c r="V138" s="32">
        <f>(U138-L138)/L138</f>
        <v>-2.4535465447432347E-2</v>
      </c>
    </row>
    <row r="139" spans="1:22" x14ac:dyDescent="0.2">
      <c r="A139" s="3" t="s">
        <v>279</v>
      </c>
      <c r="B139" s="3" t="s">
        <v>269</v>
      </c>
      <c r="C139" s="26" t="s">
        <v>278</v>
      </c>
      <c r="D139" s="21">
        <v>40</v>
      </c>
      <c r="E139" s="4">
        <v>1570592</v>
      </c>
      <c r="F139" s="4">
        <f>E139/D139</f>
        <v>39264.800000000003</v>
      </c>
      <c r="G139" s="4">
        <v>75811</v>
      </c>
      <c r="H139" s="4">
        <f>G139/D139</f>
        <v>1895.2750000000001</v>
      </c>
      <c r="I139" s="4">
        <v>347987</v>
      </c>
      <c r="J139" s="4">
        <f>I139/D139</f>
        <v>8699.6749999999993</v>
      </c>
      <c r="K139" s="4">
        <f>E139+G139+I139</f>
        <v>1994390</v>
      </c>
      <c r="L139" s="29">
        <f>K139/D139</f>
        <v>49859.75</v>
      </c>
      <c r="M139" s="21">
        <v>40.5</v>
      </c>
      <c r="N139" s="4">
        <v>1558536</v>
      </c>
      <c r="O139" s="4">
        <f>N139/M139</f>
        <v>38482.370370370372</v>
      </c>
      <c r="P139" s="4">
        <v>71360</v>
      </c>
      <c r="Q139" s="4">
        <f>P139/M139</f>
        <v>1761.9753086419753</v>
      </c>
      <c r="R139" s="4">
        <v>347566</v>
      </c>
      <c r="S139" s="4">
        <f>R139/M139</f>
        <v>8581.8765432098771</v>
      </c>
      <c r="T139" s="4">
        <f>N139+P139+R139</f>
        <v>1977462</v>
      </c>
      <c r="U139" s="29">
        <f>T139/M139</f>
        <v>48826.222222222219</v>
      </c>
      <c r="V139" s="32">
        <f>(U139-L139)/L139</f>
        <v>-2.0728699557815294E-2</v>
      </c>
    </row>
    <row r="140" spans="1:22" x14ac:dyDescent="0.2">
      <c r="A140" s="3" t="s">
        <v>281</v>
      </c>
      <c r="B140" s="3" t="s">
        <v>269</v>
      </c>
      <c r="C140" s="26" t="s">
        <v>280</v>
      </c>
      <c r="D140" s="21">
        <v>63.8</v>
      </c>
      <c r="E140" s="4">
        <v>2805969</v>
      </c>
      <c r="F140" s="4">
        <f>E140/D140</f>
        <v>43980.705329153607</v>
      </c>
      <c r="G140" s="4">
        <v>129663</v>
      </c>
      <c r="H140" s="4">
        <f>G140/D140</f>
        <v>2032.3354231974922</v>
      </c>
      <c r="I140" s="4">
        <v>271740</v>
      </c>
      <c r="J140" s="4">
        <f>I140/D140</f>
        <v>4259.2476489028213</v>
      </c>
      <c r="K140" s="4">
        <f>E140+G140+I140</f>
        <v>3207372</v>
      </c>
      <c r="L140" s="29">
        <f>K140/D140</f>
        <v>50272.288401253922</v>
      </c>
      <c r="M140" s="21">
        <v>63</v>
      </c>
      <c r="N140" s="4">
        <v>2881248</v>
      </c>
      <c r="O140" s="4">
        <f>N140/M140</f>
        <v>45734.095238095237</v>
      </c>
      <c r="P140" s="4">
        <v>151548</v>
      </c>
      <c r="Q140" s="4">
        <f>P140/M140</f>
        <v>2405.5238095238096</v>
      </c>
      <c r="R140" s="4">
        <v>256333</v>
      </c>
      <c r="S140" s="4">
        <f>R140/M140</f>
        <v>4068.7777777777778</v>
      </c>
      <c r="T140" s="4">
        <f>N140+P140+R140</f>
        <v>3289129</v>
      </c>
      <c r="U140" s="29">
        <f>T140/M140</f>
        <v>52208.396825396827</v>
      </c>
      <c r="V140" s="32">
        <f>(U140-L140)/L140</f>
        <v>3.851243867574991E-2</v>
      </c>
    </row>
    <row r="141" spans="1:22" x14ac:dyDescent="0.2">
      <c r="A141" s="3" t="s">
        <v>345</v>
      </c>
      <c r="B141" s="3" t="s">
        <v>343</v>
      </c>
      <c r="C141" s="26" t="s">
        <v>344</v>
      </c>
      <c r="D141" s="21">
        <v>28.5</v>
      </c>
      <c r="E141" s="4">
        <v>1151721</v>
      </c>
      <c r="F141" s="4">
        <f>E141/D141</f>
        <v>40411.26315789474</v>
      </c>
      <c r="G141" s="4">
        <v>48268</v>
      </c>
      <c r="H141" s="4">
        <f>G141/D141</f>
        <v>1693.6140350877192</v>
      </c>
      <c r="I141" s="4">
        <v>120444</v>
      </c>
      <c r="J141" s="4">
        <f>I141/D141</f>
        <v>4226.105263157895</v>
      </c>
      <c r="K141" s="4">
        <f>E141+G141+I141</f>
        <v>1320433</v>
      </c>
      <c r="L141" s="29">
        <f>K141/D141</f>
        <v>46330.982456140351</v>
      </c>
      <c r="M141" s="21">
        <v>31.5</v>
      </c>
      <c r="N141" s="4">
        <v>1274250</v>
      </c>
      <c r="O141" s="4">
        <f>N141/M141</f>
        <v>40452.380952380954</v>
      </c>
      <c r="P141" s="4">
        <v>48628</v>
      </c>
      <c r="Q141" s="4">
        <f>P141/M141</f>
        <v>1543.7460317460318</v>
      </c>
      <c r="R141" s="4">
        <v>132468</v>
      </c>
      <c r="S141" s="4">
        <f>R141/M141</f>
        <v>4205.333333333333</v>
      </c>
      <c r="T141" s="4">
        <f>N141+P141+R141</f>
        <v>1455346</v>
      </c>
      <c r="U141" s="29">
        <f>T141/M141</f>
        <v>46201.460317460318</v>
      </c>
      <c r="V141" s="32">
        <f>(U141-L141)/L141</f>
        <v>-2.7955836853372669E-3</v>
      </c>
    </row>
    <row r="142" spans="1:22" x14ac:dyDescent="0.2">
      <c r="A142" s="3" t="s">
        <v>584</v>
      </c>
      <c r="B142" s="3" t="s">
        <v>574</v>
      </c>
      <c r="C142" s="26" t="s">
        <v>583</v>
      </c>
      <c r="D142" s="21">
        <v>305.2</v>
      </c>
      <c r="E142" s="4">
        <v>14006880</v>
      </c>
      <c r="F142" s="4">
        <f>E142/D142</f>
        <v>45894.102228047181</v>
      </c>
      <c r="G142" s="4">
        <v>508153</v>
      </c>
      <c r="H142" s="4">
        <f>G142/D142</f>
        <v>1664.9836173001311</v>
      </c>
      <c r="I142" s="4">
        <v>664105</v>
      </c>
      <c r="J142" s="4">
        <f>I142/D142</f>
        <v>2175.9665792922674</v>
      </c>
      <c r="K142" s="4">
        <f>E142+G142+I142</f>
        <v>15179138</v>
      </c>
      <c r="L142" s="29">
        <f>K142/D142</f>
        <v>49735.05242463958</v>
      </c>
      <c r="M142" s="21">
        <v>311</v>
      </c>
      <c r="N142" s="4">
        <v>14455095</v>
      </c>
      <c r="O142" s="4">
        <f>N142/M142</f>
        <v>46479.40514469453</v>
      </c>
      <c r="P142" s="4">
        <v>496677</v>
      </c>
      <c r="Q142" s="4">
        <f>P142/M142</f>
        <v>1597.0321543408361</v>
      </c>
      <c r="R142" s="4">
        <v>673564</v>
      </c>
      <c r="S142" s="4">
        <f>R142/M142</f>
        <v>2165.8006430868168</v>
      </c>
      <c r="T142" s="4">
        <f>N142+P142+R142</f>
        <v>15625336</v>
      </c>
      <c r="U142" s="29">
        <f>T142/M142</f>
        <v>50242.237942122185</v>
      </c>
      <c r="V142" s="32">
        <f>(U142-L142)/L142</f>
        <v>1.0197747720304741E-2</v>
      </c>
    </row>
    <row r="143" spans="1:22" x14ac:dyDescent="0.2">
      <c r="A143" s="3" t="s">
        <v>349</v>
      </c>
      <c r="B143" s="3" t="s">
        <v>343</v>
      </c>
      <c r="C143" s="26" t="s">
        <v>348</v>
      </c>
      <c r="D143" s="21">
        <v>42</v>
      </c>
      <c r="E143" s="4">
        <v>1866764</v>
      </c>
      <c r="F143" s="4">
        <f>E143/D143</f>
        <v>44446.761904761908</v>
      </c>
      <c r="G143" s="4">
        <v>75214</v>
      </c>
      <c r="H143" s="4">
        <f>G143/D143</f>
        <v>1790.8095238095239</v>
      </c>
      <c r="I143" s="4">
        <v>159936</v>
      </c>
      <c r="J143" s="4">
        <f>I143/D143</f>
        <v>3808</v>
      </c>
      <c r="K143" s="4">
        <f>E143+G143+I143</f>
        <v>2101914</v>
      </c>
      <c r="L143" s="29">
        <f>K143/D143</f>
        <v>50045.571428571428</v>
      </c>
      <c r="M143" s="21">
        <v>43</v>
      </c>
      <c r="N143" s="4">
        <v>1936936</v>
      </c>
      <c r="O143" s="4">
        <f>N143/M143</f>
        <v>45045.023255813954</v>
      </c>
      <c r="P143" s="4">
        <v>76605</v>
      </c>
      <c r="Q143" s="4">
        <f>P143/M143</f>
        <v>1781.5116279069769</v>
      </c>
      <c r="R143" s="4">
        <v>165240</v>
      </c>
      <c r="S143" s="4">
        <f>R143/M143</f>
        <v>3842.7906976744184</v>
      </c>
      <c r="T143" s="4">
        <f>N143+P143+R143</f>
        <v>2178781</v>
      </c>
      <c r="U143" s="29">
        <f>T143/M143</f>
        <v>50669.325581395351</v>
      </c>
      <c r="V143" s="32">
        <f>(U143-L143)/L143</f>
        <v>1.2463723262990202E-2</v>
      </c>
    </row>
    <row r="144" spans="1:22" x14ac:dyDescent="0.2">
      <c r="A144" s="3" t="s">
        <v>164</v>
      </c>
      <c r="B144" s="3" t="s">
        <v>160</v>
      </c>
      <c r="C144" s="26" t="s">
        <v>163</v>
      </c>
      <c r="D144" s="21">
        <v>31.2</v>
      </c>
      <c r="E144" s="4">
        <v>1339435</v>
      </c>
      <c r="F144" s="4">
        <f>E144/D144</f>
        <v>42930.608974358976</v>
      </c>
      <c r="G144" s="4">
        <v>35528</v>
      </c>
      <c r="H144" s="4">
        <f>G144/D144</f>
        <v>1138.7179487179487</v>
      </c>
      <c r="I144" s="4">
        <v>169616</v>
      </c>
      <c r="J144" s="4">
        <f>I144/D144</f>
        <v>5436.4102564102568</v>
      </c>
      <c r="K144" s="4">
        <f>E144+G144+I144</f>
        <v>1544579</v>
      </c>
      <c r="L144" s="29">
        <f>K144/D144</f>
        <v>49505.73717948718</v>
      </c>
      <c r="M144" s="21">
        <v>31.2</v>
      </c>
      <c r="N144" s="4">
        <v>1348707</v>
      </c>
      <c r="O144" s="4">
        <f>N144/M144</f>
        <v>43227.788461538461</v>
      </c>
      <c r="P144" s="4">
        <v>28520</v>
      </c>
      <c r="Q144" s="4">
        <f>P144/M144</f>
        <v>914.10256410256409</v>
      </c>
      <c r="R144" s="4">
        <v>196350</v>
      </c>
      <c r="S144" s="4">
        <f>R144/M144</f>
        <v>6293.2692307692305</v>
      </c>
      <c r="T144" s="4">
        <f>N144+P144+R144</f>
        <v>1573577</v>
      </c>
      <c r="U144" s="29">
        <f>T144/M144</f>
        <v>50435.160256410258</v>
      </c>
      <c r="V144" s="32">
        <f>(U144-L144)/L144</f>
        <v>1.8774047814970964E-2</v>
      </c>
    </row>
    <row r="145" spans="1:22" x14ac:dyDescent="0.2">
      <c r="A145" s="3" t="s">
        <v>155</v>
      </c>
      <c r="B145" s="3" t="s">
        <v>153</v>
      </c>
      <c r="C145" s="26" t="s">
        <v>154</v>
      </c>
      <c r="D145" s="21">
        <v>92.3</v>
      </c>
      <c r="E145" s="4">
        <v>4249796</v>
      </c>
      <c r="F145" s="4">
        <f>E145/D145</f>
        <v>46043.293607800653</v>
      </c>
      <c r="G145" s="4">
        <v>156906</v>
      </c>
      <c r="H145" s="4">
        <f>G145/D145</f>
        <v>1699.9566630552547</v>
      </c>
      <c r="I145" s="4">
        <v>460964</v>
      </c>
      <c r="J145" s="4">
        <f>I145/D145</f>
        <v>4994.1928494041167</v>
      </c>
      <c r="K145" s="4">
        <f>E145+G145+I145</f>
        <v>4867666</v>
      </c>
      <c r="L145" s="29">
        <f>K145/D145</f>
        <v>52737.443120260024</v>
      </c>
      <c r="M145" s="21">
        <v>92.5</v>
      </c>
      <c r="N145" s="4">
        <v>4313025</v>
      </c>
      <c r="O145" s="4">
        <f>N145/M145</f>
        <v>46627.2972972973</v>
      </c>
      <c r="P145" s="4">
        <v>183085</v>
      </c>
      <c r="Q145" s="4">
        <f>P145/M145</f>
        <v>1979.2972972972973</v>
      </c>
      <c r="R145" s="4">
        <v>491040</v>
      </c>
      <c r="S145" s="4">
        <f>R145/M145</f>
        <v>5308.5405405405409</v>
      </c>
      <c r="T145" s="4">
        <f>N145+P145+R145</f>
        <v>4987150</v>
      </c>
      <c r="U145" s="29">
        <f>T145/M145</f>
        <v>53915.135135135133</v>
      </c>
      <c r="V145" s="32">
        <f>(U145-L145)/L145</f>
        <v>2.2331230814310706E-2</v>
      </c>
    </row>
    <row r="146" spans="1:22" x14ac:dyDescent="0.2">
      <c r="A146" s="3" t="s">
        <v>595</v>
      </c>
      <c r="B146" s="3" t="s">
        <v>594</v>
      </c>
      <c r="C146" s="26" t="s">
        <v>594</v>
      </c>
      <c r="D146" s="21">
        <v>24.3</v>
      </c>
      <c r="E146" s="4">
        <v>921720</v>
      </c>
      <c r="F146" s="4">
        <f>E146/D146</f>
        <v>37930.864197530864</v>
      </c>
      <c r="G146" s="4">
        <v>78695</v>
      </c>
      <c r="H146" s="4">
        <f>G146/D146</f>
        <v>3238.4773662551438</v>
      </c>
      <c r="I146" s="4">
        <v>72900</v>
      </c>
      <c r="J146" s="4">
        <f>I146/D146</f>
        <v>3000</v>
      </c>
      <c r="K146" s="4">
        <f>E146+G146+I146</f>
        <v>1073315</v>
      </c>
      <c r="L146" s="29">
        <f>K146/D146</f>
        <v>44169.341563786009</v>
      </c>
      <c r="M146" s="21">
        <v>21.5</v>
      </c>
      <c r="N146" s="4">
        <v>914570</v>
      </c>
      <c r="O146" s="4">
        <f>N146/M146</f>
        <v>42538.139534883718</v>
      </c>
      <c r="P146" s="4">
        <v>80437</v>
      </c>
      <c r="Q146" s="4">
        <f>P146/M146</f>
        <v>3741.2558139534885</v>
      </c>
      <c r="R146" s="4">
        <v>64500</v>
      </c>
      <c r="S146" s="4">
        <f>R146/M146</f>
        <v>3000</v>
      </c>
      <c r="T146" s="4">
        <f>N146+P146+R146</f>
        <v>1059507</v>
      </c>
      <c r="U146" s="29">
        <f>T146/M146</f>
        <v>49279.395348837206</v>
      </c>
      <c r="V146" s="32">
        <f>(U146-L146)/L146</f>
        <v>0.11569232422610705</v>
      </c>
    </row>
    <row r="147" spans="1:22" x14ac:dyDescent="0.2">
      <c r="A147" s="3" t="s">
        <v>597</v>
      </c>
      <c r="B147" s="3" t="s">
        <v>594</v>
      </c>
      <c r="C147" s="26" t="s">
        <v>596</v>
      </c>
      <c r="D147" s="21">
        <v>27.7</v>
      </c>
      <c r="E147" s="4">
        <v>1212651</v>
      </c>
      <c r="F147" s="4">
        <f>E147/D147</f>
        <v>43778.014440433217</v>
      </c>
      <c r="G147" s="4">
        <v>95947</v>
      </c>
      <c r="H147" s="4">
        <f>G147/D147</f>
        <v>3463.7906137184118</v>
      </c>
      <c r="I147" s="4">
        <v>123944</v>
      </c>
      <c r="J147" s="4">
        <f>I147/D147</f>
        <v>4474.5126353790611</v>
      </c>
      <c r="K147" s="4">
        <f>E147+G147+I147</f>
        <v>1432542</v>
      </c>
      <c r="L147" s="29">
        <f>K147/D147</f>
        <v>51716.31768953069</v>
      </c>
      <c r="M147" s="21">
        <v>26.7</v>
      </c>
      <c r="N147" s="4">
        <v>1196346</v>
      </c>
      <c r="O147" s="4">
        <f>N147/M147</f>
        <v>44806.966292134835</v>
      </c>
      <c r="P147" s="4">
        <v>98110</v>
      </c>
      <c r="Q147" s="4">
        <f>P147/M147</f>
        <v>3674.5318352059926</v>
      </c>
      <c r="R147" s="4">
        <v>118795</v>
      </c>
      <c r="S147" s="4">
        <f>R147/M147</f>
        <v>4449.2509363295885</v>
      </c>
      <c r="T147" s="4">
        <f>N147+P147+R147</f>
        <v>1413251</v>
      </c>
      <c r="U147" s="29">
        <f>T147/M147</f>
        <v>52930.749063670417</v>
      </c>
      <c r="V147" s="32">
        <f>(U147-L147)/L147</f>
        <v>2.3482556925849603E-2</v>
      </c>
    </row>
    <row r="148" spans="1:22" x14ac:dyDescent="0.2">
      <c r="A148" s="3" t="s">
        <v>599</v>
      </c>
      <c r="B148" s="3" t="s">
        <v>594</v>
      </c>
      <c r="C148" s="26" t="s">
        <v>598</v>
      </c>
      <c r="D148" s="21">
        <v>28.6</v>
      </c>
      <c r="E148" s="4">
        <v>1330198</v>
      </c>
      <c r="F148" s="4">
        <f>E148/D148</f>
        <v>46510.419580419577</v>
      </c>
      <c r="G148" s="4">
        <v>54108</v>
      </c>
      <c r="H148" s="4">
        <f>G148/D148</f>
        <v>1891.8881118881118</v>
      </c>
      <c r="I148" s="4">
        <v>0</v>
      </c>
      <c r="J148" s="4">
        <f>I148/D148</f>
        <v>0</v>
      </c>
      <c r="K148" s="4">
        <f>E148+G148+I148</f>
        <v>1384306</v>
      </c>
      <c r="L148" s="29">
        <f>K148/D148</f>
        <v>48402.307692307688</v>
      </c>
      <c r="M148" s="21">
        <v>28.6</v>
      </c>
      <c r="N148" s="4">
        <v>1370104</v>
      </c>
      <c r="O148" s="4">
        <f>N148/M148</f>
        <v>47905.734265734267</v>
      </c>
      <c r="P148" s="4">
        <v>55731</v>
      </c>
      <c r="Q148" s="4">
        <f>P148/M148</f>
        <v>1948.6363636363635</v>
      </c>
      <c r="R148" s="4">
        <v>0</v>
      </c>
      <c r="S148" s="4">
        <f>R148/M148</f>
        <v>0</v>
      </c>
      <c r="T148" s="4">
        <f>N148+P148+R148</f>
        <v>1425835</v>
      </c>
      <c r="U148" s="29">
        <f>T148/M148</f>
        <v>49854.370629370627</v>
      </c>
      <c r="V148" s="32">
        <f>(U148-L148)/L148</f>
        <v>2.9999869970945784E-2</v>
      </c>
    </row>
    <row r="149" spans="1:22" x14ac:dyDescent="0.2">
      <c r="A149" s="3" t="s">
        <v>590</v>
      </c>
      <c r="B149" s="3" t="s">
        <v>588</v>
      </c>
      <c r="C149" s="26" t="s">
        <v>589</v>
      </c>
      <c r="D149" s="21">
        <v>67.5</v>
      </c>
      <c r="E149" s="4">
        <v>2907818</v>
      </c>
      <c r="F149" s="4">
        <f>E149/D149</f>
        <v>43078.785185185188</v>
      </c>
      <c r="G149" s="4">
        <v>235897</v>
      </c>
      <c r="H149" s="4">
        <f>G149/D149</f>
        <v>3494.7703703703705</v>
      </c>
      <c r="I149" s="4">
        <v>351279</v>
      </c>
      <c r="J149" s="4">
        <f>I149/D149</f>
        <v>5204.1333333333332</v>
      </c>
      <c r="K149" s="4">
        <f>E149+G149+I149</f>
        <v>3494994</v>
      </c>
      <c r="L149" s="29">
        <f>K149/D149</f>
        <v>51777.688888888886</v>
      </c>
      <c r="M149" s="21">
        <v>70.5</v>
      </c>
      <c r="N149" s="4">
        <v>3033518</v>
      </c>
      <c r="O149" s="4">
        <f>N149/M149</f>
        <v>43028.624113475176</v>
      </c>
      <c r="P149" s="4">
        <v>228689</v>
      </c>
      <c r="Q149" s="4">
        <f>P149/M149</f>
        <v>3243.8156028368794</v>
      </c>
      <c r="R149" s="4">
        <v>353160</v>
      </c>
      <c r="S149" s="4">
        <f>R149/M149</f>
        <v>5009.3617021276596</v>
      </c>
      <c r="T149" s="4">
        <f>N149+P149+R149</f>
        <v>3615367</v>
      </c>
      <c r="U149" s="29">
        <f>T149/M149</f>
        <v>51281.801418439718</v>
      </c>
      <c r="V149" s="32">
        <f>(U149-L149)/L149</f>
        <v>-9.5772422657431893E-3</v>
      </c>
    </row>
    <row r="150" spans="1:22" x14ac:dyDescent="0.2">
      <c r="A150" s="3" t="s">
        <v>610</v>
      </c>
      <c r="B150" s="3" t="s">
        <v>608</v>
      </c>
      <c r="C150" s="26" t="s">
        <v>609</v>
      </c>
      <c r="D150" s="21">
        <v>140</v>
      </c>
      <c r="E150" s="4">
        <v>5840623</v>
      </c>
      <c r="F150" s="4">
        <f>E150/D150</f>
        <v>41718.735714285714</v>
      </c>
      <c r="G150" s="4">
        <v>232128</v>
      </c>
      <c r="H150" s="4">
        <f>G150/D150</f>
        <v>1658.0571428571429</v>
      </c>
      <c r="I150" s="4">
        <v>308760</v>
      </c>
      <c r="J150" s="4">
        <f>I150/D150</f>
        <v>2205.4285714285716</v>
      </c>
      <c r="K150" s="4">
        <f>E150+G150+I150</f>
        <v>6381511</v>
      </c>
      <c r="L150" s="29">
        <f>K150/D150</f>
        <v>45582.221428571429</v>
      </c>
      <c r="M150" s="21">
        <v>141</v>
      </c>
      <c r="N150" s="4">
        <v>5921320</v>
      </c>
      <c r="O150" s="4">
        <f>N150/M150</f>
        <v>41995.177304964542</v>
      </c>
      <c r="P150" s="4">
        <v>211804</v>
      </c>
      <c r="Q150" s="4">
        <f>P150/M150</f>
        <v>1502.1560283687943</v>
      </c>
      <c r="R150" s="4">
        <v>310411</v>
      </c>
      <c r="S150" s="4">
        <f>R150/M150</f>
        <v>2201.4964539007092</v>
      </c>
      <c r="T150" s="4">
        <f>N150+P150+R150</f>
        <v>6443535</v>
      </c>
      <c r="U150" s="29">
        <f>T150/M150</f>
        <v>45698.829787234041</v>
      </c>
      <c r="V150" s="32">
        <f>(U150-L150)/L150</f>
        <v>2.5581982406307317E-3</v>
      </c>
    </row>
    <row r="151" spans="1:22" x14ac:dyDescent="0.2">
      <c r="A151" s="3" t="s">
        <v>32</v>
      </c>
      <c r="B151" s="3" t="s">
        <v>30</v>
      </c>
      <c r="C151" s="26" t="s">
        <v>31</v>
      </c>
      <c r="D151" s="21">
        <v>32.200000000000003</v>
      </c>
      <c r="E151" s="4">
        <v>1227857</v>
      </c>
      <c r="F151" s="4">
        <f>E151/D151</f>
        <v>38132.204968944097</v>
      </c>
      <c r="G151" s="4">
        <v>80832</v>
      </c>
      <c r="H151" s="4">
        <f>G151/D151</f>
        <v>2510.310559006211</v>
      </c>
      <c r="I151" s="4">
        <v>126000</v>
      </c>
      <c r="J151" s="4">
        <f>I151/D151</f>
        <v>3913.0434782608691</v>
      </c>
      <c r="K151" s="4">
        <f>E151+G151+I151</f>
        <v>1434689</v>
      </c>
      <c r="L151" s="29">
        <f>K151/D151</f>
        <v>44555.559006211173</v>
      </c>
      <c r="M151" s="21">
        <v>34.5</v>
      </c>
      <c r="N151" s="4">
        <v>1313540</v>
      </c>
      <c r="O151" s="4">
        <f>N151/M151</f>
        <v>38073.6231884058</v>
      </c>
      <c r="P151" s="4">
        <v>82378</v>
      </c>
      <c r="Q151" s="4">
        <f>P151/M151</f>
        <v>2387.768115942029</v>
      </c>
      <c r="R151" s="4">
        <v>129150</v>
      </c>
      <c r="S151" s="4">
        <f>R151/M151</f>
        <v>3743.478260869565</v>
      </c>
      <c r="T151" s="4">
        <f>N151+P151+R151</f>
        <v>1525068</v>
      </c>
      <c r="U151" s="29">
        <f>T151/M151</f>
        <v>44204.869565217392</v>
      </c>
      <c r="V151" s="32">
        <f>(U151-L151)/L151</f>
        <v>-7.8708347244592809E-3</v>
      </c>
    </row>
    <row r="152" spans="1:22" x14ac:dyDescent="0.2">
      <c r="A152" s="3" t="s">
        <v>612</v>
      </c>
      <c r="B152" s="3" t="s">
        <v>608</v>
      </c>
      <c r="C152" s="26" t="s">
        <v>611</v>
      </c>
      <c r="D152" s="21">
        <v>38.6</v>
      </c>
      <c r="E152" s="4">
        <v>1641304</v>
      </c>
      <c r="F152" s="4">
        <f>E152/D152</f>
        <v>42520.829015544041</v>
      </c>
      <c r="G152" s="4">
        <v>138121</v>
      </c>
      <c r="H152" s="4">
        <f>G152/D152</f>
        <v>3578.2642487046633</v>
      </c>
      <c r="I152" s="4">
        <v>8400</v>
      </c>
      <c r="J152" s="4">
        <f>I152/D152</f>
        <v>217.61658031088083</v>
      </c>
      <c r="K152" s="4">
        <f>E152+G152+I152</f>
        <v>1787825</v>
      </c>
      <c r="L152" s="29">
        <f>K152/D152</f>
        <v>46316.709844559584</v>
      </c>
      <c r="M152" s="21">
        <v>39.299999999999997</v>
      </c>
      <c r="N152" s="4">
        <v>1710968</v>
      </c>
      <c r="O152" s="4">
        <f>N152/M152</f>
        <v>43536.08142493639</v>
      </c>
      <c r="P152" s="4">
        <v>142372</v>
      </c>
      <c r="Q152" s="4">
        <f>P152/M152</f>
        <v>3622.6972010178119</v>
      </c>
      <c r="R152" s="4">
        <v>6825</v>
      </c>
      <c r="S152" s="4">
        <f>R152/M152</f>
        <v>173.6641221374046</v>
      </c>
      <c r="T152" s="4">
        <f>N152+P152+R152</f>
        <v>1860165</v>
      </c>
      <c r="U152" s="29">
        <f>T152/M152</f>
        <v>47332.442748091606</v>
      </c>
      <c r="V152" s="32">
        <f>(U152-L152)/L152</f>
        <v>2.1930160992455101E-2</v>
      </c>
    </row>
    <row r="153" spans="1:22" x14ac:dyDescent="0.2">
      <c r="A153" s="3" t="s">
        <v>614</v>
      </c>
      <c r="B153" s="3" t="s">
        <v>608</v>
      </c>
      <c r="C153" s="26" t="s">
        <v>613</v>
      </c>
      <c r="D153" s="21">
        <v>46.6</v>
      </c>
      <c r="E153" s="4">
        <v>2178557</v>
      </c>
      <c r="F153" s="4">
        <f>E153/D153</f>
        <v>46750.150214592271</v>
      </c>
      <c r="G153" s="4">
        <v>144757</v>
      </c>
      <c r="H153" s="4">
        <f>G153/D153</f>
        <v>3106.3733905579397</v>
      </c>
      <c r="I153" s="4">
        <v>131809</v>
      </c>
      <c r="J153" s="4">
        <f>I153/D153</f>
        <v>2828.519313304721</v>
      </c>
      <c r="K153" s="4">
        <f>E153+G153+I153</f>
        <v>2455123</v>
      </c>
      <c r="L153" s="29">
        <f>K153/D153</f>
        <v>52685.042918454936</v>
      </c>
      <c r="M153" s="21">
        <v>47.6</v>
      </c>
      <c r="N153" s="4">
        <v>2234615</v>
      </c>
      <c r="O153" s="4">
        <f>N153/M153</f>
        <v>46945.693277310922</v>
      </c>
      <c r="P153" s="4">
        <v>146771</v>
      </c>
      <c r="Q153" s="4">
        <f>P153/M153</f>
        <v>3083.4243697478992</v>
      </c>
      <c r="R153" s="4">
        <v>137665</v>
      </c>
      <c r="S153" s="4">
        <f>R153/M153</f>
        <v>2892.1218487394958</v>
      </c>
      <c r="T153" s="4">
        <f>N153+P153+R153</f>
        <v>2519051</v>
      </c>
      <c r="U153" s="29">
        <f>T153/M153</f>
        <v>52921.23949579832</v>
      </c>
      <c r="V153" s="32">
        <f>(U153-L153)/L153</f>
        <v>4.4831808851131666E-3</v>
      </c>
    </row>
    <row r="154" spans="1:22" x14ac:dyDescent="0.2">
      <c r="A154" s="3" t="s">
        <v>616</v>
      </c>
      <c r="B154" s="3" t="s">
        <v>608</v>
      </c>
      <c r="C154" s="26" t="s">
        <v>615</v>
      </c>
      <c r="D154" s="21">
        <v>28.5</v>
      </c>
      <c r="E154" s="4">
        <v>1175074</v>
      </c>
      <c r="F154" s="4">
        <f>E154/D154</f>
        <v>41230.666666666664</v>
      </c>
      <c r="G154" s="4">
        <v>113592</v>
      </c>
      <c r="H154" s="4">
        <f>G154/D154</f>
        <v>3985.6842105263158</v>
      </c>
      <c r="I154" s="4">
        <v>62700</v>
      </c>
      <c r="J154" s="4">
        <f>I154/D154</f>
        <v>2200</v>
      </c>
      <c r="K154" s="4">
        <f>E154+G154+I154</f>
        <v>1351366</v>
      </c>
      <c r="L154" s="29">
        <f>K154/D154</f>
        <v>47416.350877192985</v>
      </c>
      <c r="M154" s="21">
        <v>26.5</v>
      </c>
      <c r="N154" s="4">
        <v>1110000</v>
      </c>
      <c r="O154" s="4">
        <f>N154/M154</f>
        <v>41886.792452830188</v>
      </c>
      <c r="P154" s="4">
        <v>119148</v>
      </c>
      <c r="Q154" s="4">
        <f>P154/M154</f>
        <v>4496.1509433962265</v>
      </c>
      <c r="R154" s="4">
        <v>88800</v>
      </c>
      <c r="S154" s="4">
        <f>R154/M154</f>
        <v>3350.9433962264152</v>
      </c>
      <c r="T154" s="4">
        <f>N154+P154+R154</f>
        <v>1317948</v>
      </c>
      <c r="U154" s="29">
        <f>T154/M154</f>
        <v>49733.886792452831</v>
      </c>
      <c r="V154" s="32">
        <f>(U154-L154)/L154</f>
        <v>4.8876302633709616E-2</v>
      </c>
    </row>
    <row r="155" spans="1:22" x14ac:dyDescent="0.2">
      <c r="A155" s="3" t="s">
        <v>618</v>
      </c>
      <c r="B155" s="3" t="s">
        <v>608</v>
      </c>
      <c r="C155" s="26" t="s">
        <v>617</v>
      </c>
      <c r="D155" s="21">
        <v>17.100000000000001</v>
      </c>
      <c r="E155" s="4">
        <v>639210</v>
      </c>
      <c r="F155" s="4">
        <f>E155/D155</f>
        <v>37380.701754385962</v>
      </c>
      <c r="G155" s="4">
        <v>71340</v>
      </c>
      <c r="H155" s="4">
        <f>G155/D155</f>
        <v>4171.9298245614027</v>
      </c>
      <c r="I155" s="4">
        <v>42556</v>
      </c>
      <c r="J155" s="4">
        <f>I155/D155</f>
        <v>2488.6549707602339</v>
      </c>
      <c r="K155" s="4">
        <f>E155+G155+I155</f>
        <v>753106</v>
      </c>
      <c r="L155" s="29">
        <f>K155/D155</f>
        <v>44041.286549707598</v>
      </c>
      <c r="M155" s="21">
        <v>18.2</v>
      </c>
      <c r="N155" s="4">
        <v>663266</v>
      </c>
      <c r="O155" s="4">
        <f>N155/M155</f>
        <v>36443.186813186818</v>
      </c>
      <c r="P155" s="4">
        <v>73724</v>
      </c>
      <c r="Q155" s="4">
        <f>P155/M155</f>
        <v>4050.7692307692309</v>
      </c>
      <c r="R155" s="4">
        <v>38130</v>
      </c>
      <c r="S155" s="4">
        <f>R155/M155</f>
        <v>2095.0549450549452</v>
      </c>
      <c r="T155" s="4">
        <f>N155+P155+R155</f>
        <v>775120</v>
      </c>
      <c r="U155" s="29">
        <f>T155/M155</f>
        <v>42589.010989010989</v>
      </c>
      <c r="V155" s="32">
        <f>(U155-L155)/L155</f>
        <v>-3.2975320987898148E-2</v>
      </c>
    </row>
    <row r="156" spans="1:22" x14ac:dyDescent="0.2">
      <c r="A156" s="3" t="s">
        <v>620</v>
      </c>
      <c r="B156" s="3" t="s">
        <v>608</v>
      </c>
      <c r="C156" s="26" t="s">
        <v>619</v>
      </c>
      <c r="D156" s="21">
        <v>18</v>
      </c>
      <c r="E156" s="4">
        <v>828495</v>
      </c>
      <c r="F156" s="4">
        <f>E156/D156</f>
        <v>46027.5</v>
      </c>
      <c r="G156" s="4">
        <v>61162</v>
      </c>
      <c r="H156" s="4">
        <f>G156/D156</f>
        <v>3397.8888888888887</v>
      </c>
      <c r="I156" s="4">
        <v>90936</v>
      </c>
      <c r="J156" s="4">
        <f>I156/D156</f>
        <v>5052</v>
      </c>
      <c r="K156" s="4">
        <f>E156+G156+I156</f>
        <v>980593</v>
      </c>
      <c r="L156" s="29">
        <f>K156/D156</f>
        <v>54477.388888888891</v>
      </c>
      <c r="M156" s="21">
        <v>18.7</v>
      </c>
      <c r="N156" s="4">
        <v>849851</v>
      </c>
      <c r="O156" s="4">
        <f>N156/M156</f>
        <v>45446.577540106955</v>
      </c>
      <c r="P156" s="4">
        <v>69315</v>
      </c>
      <c r="Q156" s="4">
        <f>P156/M156</f>
        <v>3706.6844919786099</v>
      </c>
      <c r="R156" s="4">
        <v>98736</v>
      </c>
      <c r="S156" s="4">
        <f>R156/M156</f>
        <v>5280</v>
      </c>
      <c r="T156" s="4">
        <f>N156+P156+R156</f>
        <v>1017902</v>
      </c>
      <c r="U156" s="29">
        <f>T156/M156</f>
        <v>54433.262032085564</v>
      </c>
      <c r="V156" s="32">
        <f>(U156-L156)/L156</f>
        <v>-8.1000315366301548E-4</v>
      </c>
    </row>
    <row r="157" spans="1:22" x14ac:dyDescent="0.2">
      <c r="A157" s="3" t="s">
        <v>242</v>
      </c>
      <c r="B157" s="3" t="s">
        <v>238</v>
      </c>
      <c r="C157" s="26" t="s">
        <v>241</v>
      </c>
      <c r="D157" s="21">
        <v>69.599999999999994</v>
      </c>
      <c r="E157" s="4">
        <v>2789060</v>
      </c>
      <c r="F157" s="4">
        <f>E157/D157</f>
        <v>40072.701149425287</v>
      </c>
      <c r="G157" s="4">
        <v>119575</v>
      </c>
      <c r="H157" s="4">
        <f>G157/D157</f>
        <v>1718.0316091954026</v>
      </c>
      <c r="I157" s="4">
        <v>234859</v>
      </c>
      <c r="J157" s="4">
        <f>I157/D157</f>
        <v>3374.4109195402302</v>
      </c>
      <c r="K157" s="4">
        <f>E157+G157+I157</f>
        <v>3143494</v>
      </c>
      <c r="L157" s="29">
        <f>K157/D157</f>
        <v>45165.143678160923</v>
      </c>
      <c r="M157" s="21">
        <v>70</v>
      </c>
      <c r="N157" s="4">
        <v>2853209</v>
      </c>
      <c r="O157" s="4">
        <f>N157/M157</f>
        <v>40760.12857142857</v>
      </c>
      <c r="P157" s="4">
        <v>121967</v>
      </c>
      <c r="Q157" s="4">
        <f>P157/M157</f>
        <v>1742.3857142857144</v>
      </c>
      <c r="R157" s="4">
        <v>226872</v>
      </c>
      <c r="S157" s="4">
        <f>R157/M157</f>
        <v>3241.0285714285715</v>
      </c>
      <c r="T157" s="4">
        <f>N157+P157+R157</f>
        <v>3202048</v>
      </c>
      <c r="U157" s="29">
        <f>T157/M157</f>
        <v>45743.542857142857</v>
      </c>
      <c r="V157" s="32">
        <f>(U157-L157)/L157</f>
        <v>1.2806317701622013E-2</v>
      </c>
    </row>
    <row r="158" spans="1:22" x14ac:dyDescent="0.2">
      <c r="A158" s="3" t="s">
        <v>347</v>
      </c>
      <c r="B158" s="3" t="s">
        <v>343</v>
      </c>
      <c r="C158" s="26" t="s">
        <v>346</v>
      </c>
      <c r="D158" s="21">
        <v>69</v>
      </c>
      <c r="E158" s="4">
        <v>3606332</v>
      </c>
      <c r="F158" s="4">
        <f>E158/D158</f>
        <v>52265.681159420288</v>
      </c>
      <c r="G158" s="4">
        <v>188260</v>
      </c>
      <c r="H158" s="4">
        <f>G158/D158</f>
        <v>2728.4057971014495</v>
      </c>
      <c r="I158" s="4">
        <v>123000</v>
      </c>
      <c r="J158" s="4">
        <f>I158/D158</f>
        <v>1782.608695652174</v>
      </c>
      <c r="K158" s="4">
        <f>E158+G158+I158</f>
        <v>3917592</v>
      </c>
      <c r="L158" s="29">
        <f>K158/D158</f>
        <v>56776.695652173912</v>
      </c>
      <c r="M158" s="21">
        <v>69</v>
      </c>
      <c r="N158" s="4">
        <v>3540261</v>
      </c>
      <c r="O158" s="4">
        <f>N158/M158</f>
        <v>51308.130434782608</v>
      </c>
      <c r="P158" s="4">
        <v>201015</v>
      </c>
      <c r="Q158" s="4">
        <f>P158/M158</f>
        <v>2913.2608695652175</v>
      </c>
      <c r="R158" s="4">
        <v>144000</v>
      </c>
      <c r="S158" s="4">
        <f>R158/M158</f>
        <v>2086.9565217391305</v>
      </c>
      <c r="T158" s="4">
        <f>N158+P158+R158</f>
        <v>3885276</v>
      </c>
      <c r="U158" s="29">
        <f>T158/M158</f>
        <v>56308.34782608696</v>
      </c>
      <c r="V158" s="32">
        <f>(U158-L158)/L158</f>
        <v>-8.2489447599443013E-3</v>
      </c>
    </row>
    <row r="159" spans="1:22" x14ac:dyDescent="0.2">
      <c r="A159" s="3" t="s">
        <v>182</v>
      </c>
      <c r="B159" s="3" t="s">
        <v>180</v>
      </c>
      <c r="C159" s="26" t="s">
        <v>181</v>
      </c>
      <c r="D159" s="21">
        <v>68.3</v>
      </c>
      <c r="E159" s="4">
        <v>3093699</v>
      </c>
      <c r="F159" s="4">
        <f>E159/D159</f>
        <v>45295.739385065885</v>
      </c>
      <c r="G159" s="4">
        <v>168669</v>
      </c>
      <c r="H159" s="4">
        <f>G159/D159</f>
        <v>2469.5314787701318</v>
      </c>
      <c r="I159" s="4">
        <v>314335</v>
      </c>
      <c r="J159" s="4">
        <f>I159/D159</f>
        <v>4602.2693997071747</v>
      </c>
      <c r="K159" s="4">
        <f>E159+G159+I159</f>
        <v>3576703</v>
      </c>
      <c r="L159" s="29">
        <f>K159/D159</f>
        <v>52367.540263543196</v>
      </c>
      <c r="M159" s="21">
        <v>72.5</v>
      </c>
      <c r="N159" s="4">
        <v>3169818</v>
      </c>
      <c r="O159" s="4">
        <f>N159/M159</f>
        <v>43721.627586206894</v>
      </c>
      <c r="P159" s="4">
        <v>180836</v>
      </c>
      <c r="Q159" s="4">
        <f>P159/M159</f>
        <v>2494.2896551724139</v>
      </c>
      <c r="R159" s="4">
        <v>332623</v>
      </c>
      <c r="S159" s="4">
        <f>R159/M159</f>
        <v>4587.9034482758625</v>
      </c>
      <c r="T159" s="4">
        <f>N159+P159+R159</f>
        <v>3683277</v>
      </c>
      <c r="U159" s="29">
        <f>T159/M159</f>
        <v>50803.820689655171</v>
      </c>
      <c r="V159" s="32">
        <f>(U159-L159)/L159</f>
        <v>-2.9860473988629229E-2</v>
      </c>
    </row>
    <row r="160" spans="1:22" x14ac:dyDescent="0.2">
      <c r="A160" s="3" t="s">
        <v>379</v>
      </c>
      <c r="B160" s="3" t="s">
        <v>373</v>
      </c>
      <c r="C160" s="26" t="s">
        <v>378</v>
      </c>
      <c r="D160" s="21">
        <v>68.3</v>
      </c>
      <c r="E160" s="4">
        <v>3132397</v>
      </c>
      <c r="F160" s="4">
        <f>E160/D160</f>
        <v>45862.32796486091</v>
      </c>
      <c r="G160" s="4">
        <v>149432</v>
      </c>
      <c r="H160" s="4">
        <f>G160/D160</f>
        <v>2187.8770131771598</v>
      </c>
      <c r="I160" s="4">
        <v>554847</v>
      </c>
      <c r="J160" s="4">
        <f>I160/D160</f>
        <v>8123.6749633967793</v>
      </c>
      <c r="K160" s="4">
        <f>E160+G160+I160</f>
        <v>3836676</v>
      </c>
      <c r="L160" s="29">
        <f>K160/D160</f>
        <v>56173.879941434847</v>
      </c>
      <c r="M160" s="21">
        <v>70.8</v>
      </c>
      <c r="N160" s="4">
        <v>3246659</v>
      </c>
      <c r="O160" s="4">
        <f>N160/M160</f>
        <v>45856.765536723164</v>
      </c>
      <c r="P160" s="4">
        <v>162300</v>
      </c>
      <c r="Q160" s="4">
        <f>P160/M160</f>
        <v>2292.3728813559323</v>
      </c>
      <c r="R160" s="4">
        <v>602920</v>
      </c>
      <c r="S160" s="4">
        <f>R160/M160</f>
        <v>8515.8192090395478</v>
      </c>
      <c r="T160" s="4">
        <f>N160+P160+R160</f>
        <v>4011879</v>
      </c>
      <c r="U160" s="29">
        <f>T160/M160</f>
        <v>56664.957627118645</v>
      </c>
      <c r="V160" s="32">
        <f>(U160-L160)/L160</f>
        <v>8.7421001753088933E-3</v>
      </c>
    </row>
    <row r="161" spans="1:22" x14ac:dyDescent="0.2">
      <c r="A161" s="3" t="s">
        <v>17</v>
      </c>
      <c r="B161" s="3" t="s">
        <v>15</v>
      </c>
      <c r="C161" s="26" t="s">
        <v>16</v>
      </c>
      <c r="D161" s="21">
        <v>82</v>
      </c>
      <c r="E161" s="4">
        <v>3244335</v>
      </c>
      <c r="F161" s="4">
        <f>E161/D161</f>
        <v>39565.060975609755</v>
      </c>
      <c r="G161" s="4">
        <v>55452</v>
      </c>
      <c r="H161" s="4">
        <f>G161/D161</f>
        <v>676.2439024390244</v>
      </c>
      <c r="I161" s="4">
        <v>546289</v>
      </c>
      <c r="J161" s="4">
        <f>I161/D161</f>
        <v>6662.0609756097565</v>
      </c>
      <c r="K161" s="4">
        <f>E161+G161+I161</f>
        <v>3846076</v>
      </c>
      <c r="L161" s="29">
        <f>K161/D161</f>
        <v>46903.365853658535</v>
      </c>
      <c r="M161" s="21">
        <v>80</v>
      </c>
      <c r="N161" s="4">
        <v>3241850</v>
      </c>
      <c r="O161" s="4">
        <f>N161/M161</f>
        <v>40523.125</v>
      </c>
      <c r="P161" s="4">
        <v>54000</v>
      </c>
      <c r="Q161" s="4">
        <f>P161/M161</f>
        <v>675</v>
      </c>
      <c r="R161" s="4">
        <v>549356</v>
      </c>
      <c r="S161" s="4">
        <f>R161/M161</f>
        <v>6866.95</v>
      </c>
      <c r="T161" s="4">
        <f>N161+P161+R161</f>
        <v>3845206</v>
      </c>
      <c r="U161" s="29">
        <f>T161/M161</f>
        <v>48065.074999999997</v>
      </c>
      <c r="V161" s="32">
        <f>(U161-L161)/L161</f>
        <v>2.4768140307159781E-2</v>
      </c>
    </row>
    <row r="162" spans="1:22" x14ac:dyDescent="0.2">
      <c r="A162" s="3" t="s">
        <v>660</v>
      </c>
      <c r="B162" s="3" t="s">
        <v>659</v>
      </c>
      <c r="C162" s="26" t="s">
        <v>659</v>
      </c>
      <c r="D162" s="21">
        <v>37</v>
      </c>
      <c r="E162" s="4">
        <v>1532628</v>
      </c>
      <c r="F162" s="4">
        <f>E162/D162</f>
        <v>41422.37837837838</v>
      </c>
      <c r="G162" s="4">
        <v>63708</v>
      </c>
      <c r="H162" s="4">
        <f>G162/D162</f>
        <v>1721.8378378378379</v>
      </c>
      <c r="I162" s="4">
        <v>191547</v>
      </c>
      <c r="J162" s="4">
        <f>I162/D162</f>
        <v>5176.9459459459458</v>
      </c>
      <c r="K162" s="4">
        <f>E162+G162+I162</f>
        <v>1787883</v>
      </c>
      <c r="L162" s="29">
        <f>K162/D162</f>
        <v>48321.16216216216</v>
      </c>
      <c r="M162" s="21">
        <v>37</v>
      </c>
      <c r="N162" s="4">
        <v>1565560</v>
      </c>
      <c r="O162" s="4">
        <f>N162/M162</f>
        <v>42312.432432432433</v>
      </c>
      <c r="P162" s="4">
        <v>74535</v>
      </c>
      <c r="Q162" s="4">
        <f>P162/M162</f>
        <v>2014.4594594594594</v>
      </c>
      <c r="R162" s="4">
        <v>209679</v>
      </c>
      <c r="S162" s="4">
        <f>R162/M162</f>
        <v>5667</v>
      </c>
      <c r="T162" s="4">
        <f>N162+P162+R162</f>
        <v>1849774</v>
      </c>
      <c r="U162" s="29">
        <f>T162/M162</f>
        <v>49993.891891891893</v>
      </c>
      <c r="V162" s="32">
        <f>(U162-L162)/L162</f>
        <v>3.4616918444887138E-2</v>
      </c>
    </row>
    <row r="163" spans="1:22" x14ac:dyDescent="0.2">
      <c r="A163" s="3" t="s">
        <v>398</v>
      </c>
      <c r="B163" s="3" t="s">
        <v>394</v>
      </c>
      <c r="C163" s="26" t="s">
        <v>397</v>
      </c>
      <c r="D163" s="21">
        <v>75</v>
      </c>
      <c r="E163" s="4">
        <v>3498523</v>
      </c>
      <c r="F163" s="4">
        <f>E163/D163</f>
        <v>46646.973333333335</v>
      </c>
      <c r="G163" s="4">
        <v>199352</v>
      </c>
      <c r="H163" s="4">
        <f>G163/D163</f>
        <v>2658.0266666666666</v>
      </c>
      <c r="I163" s="4">
        <v>228480</v>
      </c>
      <c r="J163" s="4">
        <f>I163/D163</f>
        <v>3046.4</v>
      </c>
      <c r="K163" s="4">
        <f>E163+G163+I163</f>
        <v>3926355</v>
      </c>
      <c r="L163" s="29">
        <f>K163/D163</f>
        <v>52351.4</v>
      </c>
      <c r="M163" s="21">
        <v>74</v>
      </c>
      <c r="N163" s="4">
        <v>3436488</v>
      </c>
      <c r="O163" s="4">
        <f>N163/M163</f>
        <v>46439.027027027027</v>
      </c>
      <c r="P163" s="4">
        <v>203339</v>
      </c>
      <c r="Q163" s="4">
        <f>P163/M163</f>
        <v>2747.8243243243242</v>
      </c>
      <c r="R163" s="4">
        <v>232560</v>
      </c>
      <c r="S163" s="4">
        <f>R163/M163</f>
        <v>3142.7027027027025</v>
      </c>
      <c r="T163" s="4">
        <f>N163+P163+R163</f>
        <v>3872387</v>
      </c>
      <c r="U163" s="29">
        <f>T163/M163</f>
        <v>52329.554054054053</v>
      </c>
      <c r="V163" s="32">
        <f>(U163-L163)/L163</f>
        <v>-4.1729439797117529E-4</v>
      </c>
    </row>
    <row r="164" spans="1:22" x14ac:dyDescent="0.2">
      <c r="A164" s="3" t="s">
        <v>400</v>
      </c>
      <c r="B164" s="3" t="s">
        <v>394</v>
      </c>
      <c r="C164" s="26" t="s">
        <v>399</v>
      </c>
      <c r="D164" s="21">
        <v>225.3</v>
      </c>
      <c r="E164" s="4">
        <v>9857688</v>
      </c>
      <c r="F164" s="4">
        <f>E164/D164</f>
        <v>43753.608521970702</v>
      </c>
      <c r="G164" s="4">
        <v>228004</v>
      </c>
      <c r="H164" s="4">
        <f>G164/D164</f>
        <v>1012.0017754105636</v>
      </c>
      <c r="I164" s="4">
        <v>721608</v>
      </c>
      <c r="J164" s="4">
        <f>I164/D164</f>
        <v>3202.8761651131822</v>
      </c>
      <c r="K164" s="4">
        <f>E164+G164+I164</f>
        <v>10807300</v>
      </c>
      <c r="L164" s="29">
        <f>K164/D164</f>
        <v>47968.486462494453</v>
      </c>
      <c r="M164" s="21">
        <v>230.3</v>
      </c>
      <c r="N164" s="4">
        <v>10211558</v>
      </c>
      <c r="O164" s="4">
        <f>N164/M164</f>
        <v>44340.243161094222</v>
      </c>
      <c r="P164" s="4">
        <v>240571</v>
      </c>
      <c r="Q164" s="4">
        <f>P164/M164</f>
        <v>1044.5983499782892</v>
      </c>
      <c r="R164" s="4">
        <v>698760</v>
      </c>
      <c r="S164" s="4">
        <f>R164/M164</f>
        <v>3034.1293964394267</v>
      </c>
      <c r="T164" s="4">
        <f>N164+P164+R164</f>
        <v>11150889</v>
      </c>
      <c r="U164" s="29">
        <f>T164/M164</f>
        <v>48418.970907511939</v>
      </c>
      <c r="V164" s="32">
        <f>(U164-L164)/L164</f>
        <v>9.3912582663976743E-3</v>
      </c>
    </row>
    <row r="165" spans="1:22" x14ac:dyDescent="0.2">
      <c r="A165" s="3" t="s">
        <v>247</v>
      </c>
      <c r="B165" s="3" t="s">
        <v>243</v>
      </c>
      <c r="C165" s="26" t="s">
        <v>246</v>
      </c>
      <c r="D165" s="21">
        <v>25.5</v>
      </c>
      <c r="E165" s="4">
        <v>938346</v>
      </c>
      <c r="F165" s="4">
        <f>E165/D165</f>
        <v>36797.882352941175</v>
      </c>
      <c r="G165" s="4">
        <v>77422</v>
      </c>
      <c r="H165" s="4">
        <f>G165/D165</f>
        <v>3036.1568627450979</v>
      </c>
      <c r="I165" s="4">
        <v>103501</v>
      </c>
      <c r="J165" s="4">
        <f>I165/D165</f>
        <v>4058.8627450980393</v>
      </c>
      <c r="K165" s="4">
        <f>E165+G165+I165</f>
        <v>1119269</v>
      </c>
      <c r="L165" s="29">
        <f>K165/D165</f>
        <v>43892.901960784315</v>
      </c>
      <c r="M165" s="21">
        <v>28.3</v>
      </c>
      <c r="N165" s="4">
        <v>1083228</v>
      </c>
      <c r="O165" s="4">
        <f>N165/M165</f>
        <v>38276.607773851589</v>
      </c>
      <c r="P165" s="4">
        <v>76430</v>
      </c>
      <c r="Q165" s="4">
        <f>P165/M165</f>
        <v>2700.7067137809186</v>
      </c>
      <c r="R165" s="4">
        <v>129600</v>
      </c>
      <c r="S165" s="4">
        <f>R165/M165</f>
        <v>4579.5053003533567</v>
      </c>
      <c r="T165" s="4">
        <f>N165+P165+R165</f>
        <v>1289258</v>
      </c>
      <c r="U165" s="29">
        <f>T165/M165</f>
        <v>45556.819787985864</v>
      </c>
      <c r="V165" s="32">
        <f>(U165-L165)/L165</f>
        <v>3.7908585508612758E-2</v>
      </c>
    </row>
    <row r="166" spans="1:22" x14ac:dyDescent="0.2">
      <c r="A166" s="3" t="s">
        <v>225</v>
      </c>
      <c r="B166" s="3" t="s">
        <v>217</v>
      </c>
      <c r="C166" s="26" t="s">
        <v>224</v>
      </c>
      <c r="D166" s="21">
        <v>22.8</v>
      </c>
      <c r="E166" s="4">
        <v>977590</v>
      </c>
      <c r="F166" s="4">
        <f>E166/D166</f>
        <v>42876.754385964909</v>
      </c>
      <c r="G166" s="4">
        <v>78044</v>
      </c>
      <c r="H166" s="4">
        <f>G166/D166</f>
        <v>3422.9824561403507</v>
      </c>
      <c r="I166" s="4">
        <v>116054</v>
      </c>
      <c r="J166" s="4">
        <f>I166/D166</f>
        <v>5090.0877192982452</v>
      </c>
      <c r="K166" s="4">
        <f>E166+G166+I166</f>
        <v>1171688</v>
      </c>
      <c r="L166" s="29">
        <f>K166/D166</f>
        <v>51389.824561403504</v>
      </c>
      <c r="M166" s="21">
        <v>22.2</v>
      </c>
      <c r="N166" s="4">
        <v>983223</v>
      </c>
      <c r="O166" s="4">
        <f>N166/M166</f>
        <v>44289.324324324327</v>
      </c>
      <c r="P166" s="4">
        <v>76213</v>
      </c>
      <c r="Q166" s="4">
        <f>P166/M166</f>
        <v>3433.0180180180182</v>
      </c>
      <c r="R166" s="4">
        <v>125288</v>
      </c>
      <c r="S166" s="4">
        <f>R166/M166</f>
        <v>5643.6036036036039</v>
      </c>
      <c r="T166" s="4">
        <f>N166+P166+R166</f>
        <v>1184724</v>
      </c>
      <c r="U166" s="29">
        <f>T166/M166</f>
        <v>53365.945945945947</v>
      </c>
      <c r="V166" s="32">
        <f>(U166-L166)/L166</f>
        <v>3.8453553819419249E-2</v>
      </c>
    </row>
    <row r="167" spans="1:22" x14ac:dyDescent="0.2">
      <c r="A167" s="3" t="s">
        <v>580</v>
      </c>
      <c r="B167" s="3" t="s">
        <v>574</v>
      </c>
      <c r="C167" s="26" t="s">
        <v>579</v>
      </c>
      <c r="D167" s="21">
        <v>53.2</v>
      </c>
      <c r="E167" s="4">
        <v>2264273</v>
      </c>
      <c r="F167" s="4">
        <f>E167/D167</f>
        <v>42561.522556390977</v>
      </c>
      <c r="G167" s="4">
        <v>235732</v>
      </c>
      <c r="H167" s="4">
        <f>G167/D167</f>
        <v>4431.0526315789475</v>
      </c>
      <c r="I167" s="4">
        <v>178200</v>
      </c>
      <c r="J167" s="4">
        <f>I167/D167</f>
        <v>3349.624060150376</v>
      </c>
      <c r="K167" s="4">
        <f>E167+G167+I167</f>
        <v>2678205</v>
      </c>
      <c r="L167" s="29">
        <f>K167/D167</f>
        <v>50342.199248120298</v>
      </c>
      <c r="M167" s="21">
        <v>55</v>
      </c>
      <c r="N167" s="4">
        <v>2364311</v>
      </c>
      <c r="O167" s="4">
        <f>N167/M167</f>
        <v>42987.472727272725</v>
      </c>
      <c r="P167" s="4">
        <v>129669</v>
      </c>
      <c r="Q167" s="4">
        <f>P167/M167</f>
        <v>2357.6181818181817</v>
      </c>
      <c r="R167" s="4">
        <v>149422</v>
      </c>
      <c r="S167" s="4">
        <f>R167/M167</f>
        <v>2716.7636363636366</v>
      </c>
      <c r="T167" s="4">
        <f>N167+P167+R167</f>
        <v>2643402</v>
      </c>
      <c r="U167" s="29">
        <f>T167/M167</f>
        <v>48061.854545454546</v>
      </c>
      <c r="V167" s="32">
        <f>(U167-L167)/L167</f>
        <v>-4.5296882868121759E-2</v>
      </c>
    </row>
    <row r="168" spans="1:22" x14ac:dyDescent="0.2">
      <c r="A168" s="3" t="s">
        <v>249</v>
      </c>
      <c r="B168" s="3" t="s">
        <v>243</v>
      </c>
      <c r="C168" s="26" t="s">
        <v>248</v>
      </c>
      <c r="D168" s="21">
        <v>317.3</v>
      </c>
      <c r="E168" s="4">
        <v>14435587</v>
      </c>
      <c r="F168" s="4">
        <f>E168/D168</f>
        <v>45495.074062401509</v>
      </c>
      <c r="G168" s="4">
        <v>919942</v>
      </c>
      <c r="H168" s="4">
        <f>G168/D168</f>
        <v>2899.2814371257482</v>
      </c>
      <c r="I168" s="4">
        <v>932826</v>
      </c>
      <c r="J168" s="4">
        <f>I168/D168</f>
        <v>2939.8865427040655</v>
      </c>
      <c r="K168" s="4">
        <f>E168+G168+I168</f>
        <v>16288355</v>
      </c>
      <c r="L168" s="29">
        <f>K168/D168</f>
        <v>51334.242042231323</v>
      </c>
      <c r="M168" s="21">
        <v>322.7</v>
      </c>
      <c r="N168" s="4">
        <v>14696766</v>
      </c>
      <c r="O168" s="4">
        <f>N168/M168</f>
        <v>45543.123644251631</v>
      </c>
      <c r="P168" s="4">
        <v>960012</v>
      </c>
      <c r="Q168" s="4">
        <f>P168/M168</f>
        <v>2974.9364735048034</v>
      </c>
      <c r="R168" s="4">
        <v>938010</v>
      </c>
      <c r="S168" s="4">
        <f>R168/M168</f>
        <v>2906.7555004648279</v>
      </c>
      <c r="T168" s="4">
        <f>N168+P168+R168</f>
        <v>16594788</v>
      </c>
      <c r="U168" s="29">
        <f>T168/M168</f>
        <v>51424.815618221262</v>
      </c>
      <c r="V168" s="32">
        <f>(U168-L168)/L168</f>
        <v>1.7643890780626968E-3</v>
      </c>
    </row>
    <row r="169" spans="1:22" x14ac:dyDescent="0.2">
      <c r="A169" s="3" t="s">
        <v>256</v>
      </c>
      <c r="B169" s="3" t="s">
        <v>254</v>
      </c>
      <c r="C169" s="26" t="s">
        <v>255</v>
      </c>
      <c r="D169" s="21">
        <v>44</v>
      </c>
      <c r="E169" s="4">
        <v>1935368</v>
      </c>
      <c r="F169" s="4">
        <f>E169/D169</f>
        <v>43985.63636363636</v>
      </c>
      <c r="G169" s="4">
        <v>117120</v>
      </c>
      <c r="H169" s="4">
        <f>G169/D169</f>
        <v>2661.818181818182</v>
      </c>
      <c r="I169" s="4">
        <v>237000</v>
      </c>
      <c r="J169" s="4">
        <f>I169/D169</f>
        <v>5386.363636363636</v>
      </c>
      <c r="K169" s="4">
        <f>E169+G169+I169</f>
        <v>2289488</v>
      </c>
      <c r="L169" s="29">
        <f>K169/D169</f>
        <v>52033.818181818184</v>
      </c>
      <c r="M169" s="21">
        <v>45</v>
      </c>
      <c r="N169" s="4">
        <v>1928663</v>
      </c>
      <c r="O169" s="4">
        <f>N169/M169</f>
        <v>42859.177777777775</v>
      </c>
      <c r="P169" s="4">
        <v>154852</v>
      </c>
      <c r="Q169" s="4">
        <f>P169/M169</f>
        <v>3441.1555555555556</v>
      </c>
      <c r="R169" s="4">
        <v>297000</v>
      </c>
      <c r="S169" s="4">
        <f>R169/M169</f>
        <v>6600</v>
      </c>
      <c r="T169" s="4">
        <f>N169+P169+R169</f>
        <v>2380515</v>
      </c>
      <c r="U169" s="29">
        <f>T169/M169</f>
        <v>52900.333333333336</v>
      </c>
      <c r="V169" s="32">
        <f>(U169-L169)/L169</f>
        <v>1.6652922691303331E-2</v>
      </c>
    </row>
    <row r="170" spans="1:22" x14ac:dyDescent="0.2">
      <c r="A170" s="3" t="s">
        <v>51</v>
      </c>
      <c r="B170" s="3" t="s">
        <v>47</v>
      </c>
      <c r="C170" s="26" t="s">
        <v>50</v>
      </c>
      <c r="D170" s="21">
        <v>125.6</v>
      </c>
      <c r="E170" s="4">
        <v>5694956</v>
      </c>
      <c r="F170" s="4">
        <f>E170/D170</f>
        <v>45342.006369426752</v>
      </c>
      <c r="G170" s="4">
        <v>274522</v>
      </c>
      <c r="H170" s="4">
        <f>G170/D170</f>
        <v>2185.6847133757965</v>
      </c>
      <c r="I170" s="4">
        <v>161980</v>
      </c>
      <c r="J170" s="4">
        <f>I170/D170</f>
        <v>1289.6496815286625</v>
      </c>
      <c r="K170" s="4">
        <f>E170+G170+I170</f>
        <v>6131458</v>
      </c>
      <c r="L170" s="29">
        <f>K170/D170</f>
        <v>48817.340764331209</v>
      </c>
      <c r="M170" s="21">
        <v>128.6</v>
      </c>
      <c r="N170" s="4">
        <v>5888009</v>
      </c>
      <c r="O170" s="4">
        <f>N170/M170</f>
        <v>45785.451010886471</v>
      </c>
      <c r="P170" s="4">
        <v>283805</v>
      </c>
      <c r="Q170" s="4">
        <f>P170/M170</f>
        <v>2206.8818040435458</v>
      </c>
      <c r="R170" s="4">
        <v>194722</v>
      </c>
      <c r="S170" s="4">
        <f>R170/M170</f>
        <v>1514.1679626749612</v>
      </c>
      <c r="T170" s="4">
        <f>N170+P170+R170</f>
        <v>6366536</v>
      </c>
      <c r="U170" s="29">
        <f>T170/M170</f>
        <v>49506.500777604982</v>
      </c>
      <c r="V170" s="32">
        <f>(U170-L170)/L170</f>
        <v>1.4117114994049686E-2</v>
      </c>
    </row>
    <row r="171" spans="1:22" x14ac:dyDescent="0.2">
      <c r="A171" s="3" t="s">
        <v>514</v>
      </c>
      <c r="B171" s="3" t="s">
        <v>506</v>
      </c>
      <c r="C171" s="26" t="s">
        <v>513</v>
      </c>
      <c r="D171" s="21">
        <v>43.5</v>
      </c>
      <c r="E171" s="4">
        <v>1917098</v>
      </c>
      <c r="F171" s="4">
        <f>E171/D171</f>
        <v>44071.218390804599</v>
      </c>
      <c r="G171" s="4">
        <v>163415</v>
      </c>
      <c r="H171" s="4">
        <f>G171/D171</f>
        <v>3756.6666666666665</v>
      </c>
      <c r="I171" s="4">
        <v>210366</v>
      </c>
      <c r="J171" s="4">
        <f>I171/D171</f>
        <v>4836</v>
      </c>
      <c r="K171" s="4">
        <f>E171+G171+I171</f>
        <v>2290879</v>
      </c>
      <c r="L171" s="29">
        <f>K171/D171</f>
        <v>52663.885057471263</v>
      </c>
      <c r="M171" s="21">
        <v>43</v>
      </c>
      <c r="N171" s="4">
        <v>1961292</v>
      </c>
      <c r="O171" s="4">
        <f>N171/M171</f>
        <v>45611.441860465115</v>
      </c>
      <c r="P171" s="4">
        <v>161617</v>
      </c>
      <c r="Q171" s="4">
        <f>P171/M171</f>
        <v>3758.5348837209303</v>
      </c>
      <c r="R171" s="4">
        <v>207948</v>
      </c>
      <c r="S171" s="4">
        <f>R171/M171</f>
        <v>4836</v>
      </c>
      <c r="T171" s="4">
        <f>N171+P171+R171</f>
        <v>2330857</v>
      </c>
      <c r="U171" s="29">
        <f>T171/M171</f>
        <v>54205.976744186046</v>
      </c>
      <c r="V171" s="32">
        <f>(U171-L171)/L171</f>
        <v>2.9281768426919555E-2</v>
      </c>
    </row>
    <row r="172" spans="1:22" x14ac:dyDescent="0.2">
      <c r="A172" s="3" t="s">
        <v>22</v>
      </c>
      <c r="B172" s="3" t="s">
        <v>20</v>
      </c>
      <c r="C172" s="26" t="s">
        <v>21</v>
      </c>
      <c r="D172" s="21">
        <v>49</v>
      </c>
      <c r="E172" s="4">
        <v>2032988</v>
      </c>
      <c r="F172" s="4">
        <f>E172/D172</f>
        <v>41489.551020408166</v>
      </c>
      <c r="G172" s="4">
        <v>130865</v>
      </c>
      <c r="H172" s="4">
        <f>G172/D172</f>
        <v>2670.7142857142858</v>
      </c>
      <c r="I172" s="4">
        <v>335358</v>
      </c>
      <c r="J172" s="4">
        <f>I172/D172</f>
        <v>6844.0408163265311</v>
      </c>
      <c r="K172" s="4">
        <f>E172+G172+I172</f>
        <v>2499211</v>
      </c>
      <c r="L172" s="29">
        <f>K172/D172</f>
        <v>51004.306122448979</v>
      </c>
      <c r="M172" s="21">
        <v>45</v>
      </c>
      <c r="N172" s="4">
        <v>1888565</v>
      </c>
      <c r="O172" s="4">
        <f>N172/M172</f>
        <v>41968.111111111109</v>
      </c>
      <c r="P172" s="4">
        <v>129679</v>
      </c>
      <c r="Q172" s="4">
        <f>P172/M172</f>
        <v>2881.7555555555555</v>
      </c>
      <c r="R172" s="4">
        <v>381324</v>
      </c>
      <c r="S172" s="4">
        <f>R172/M172</f>
        <v>8473.8666666666668</v>
      </c>
      <c r="T172" s="4">
        <f>N172+P172+R172</f>
        <v>2399568</v>
      </c>
      <c r="U172" s="29">
        <f>T172/M172</f>
        <v>53323.73333333333</v>
      </c>
      <c r="V172" s="32">
        <f>(U172-L172)/L172</f>
        <v>4.547512528287255E-2</v>
      </c>
    </row>
    <row r="173" spans="1:22" x14ac:dyDescent="0.2">
      <c r="A173" s="3" t="s">
        <v>517</v>
      </c>
      <c r="B173" s="3" t="s">
        <v>515</v>
      </c>
      <c r="C173" s="26" t="s">
        <v>516</v>
      </c>
      <c r="D173" s="21">
        <v>47.6</v>
      </c>
      <c r="E173" s="4">
        <v>1824641</v>
      </c>
      <c r="F173" s="4">
        <f>E173/D173</f>
        <v>38332.794117647056</v>
      </c>
      <c r="G173" s="4">
        <v>159355</v>
      </c>
      <c r="H173" s="4">
        <f>G173/D173</f>
        <v>3347.7941176470586</v>
      </c>
      <c r="I173" s="4">
        <v>246089</v>
      </c>
      <c r="J173" s="4">
        <f>I173/D173</f>
        <v>5169.9369747899154</v>
      </c>
      <c r="K173" s="4">
        <f>E173+G173+I173</f>
        <v>2230085</v>
      </c>
      <c r="L173" s="29">
        <f>K173/D173</f>
        <v>46850.52521008403</v>
      </c>
      <c r="M173" s="21">
        <v>50.2</v>
      </c>
      <c r="N173" s="4">
        <v>1699931</v>
      </c>
      <c r="O173" s="4">
        <f>N173/M173</f>
        <v>33863.167330677286</v>
      </c>
      <c r="P173" s="4">
        <v>166936</v>
      </c>
      <c r="Q173" s="4">
        <f>P173/M173</f>
        <v>3325.4183266932268</v>
      </c>
      <c r="R173" s="4">
        <v>262000</v>
      </c>
      <c r="S173" s="4">
        <f>R173/M173</f>
        <v>5219.1235059760957</v>
      </c>
      <c r="T173" s="4">
        <f>N173+P173+R173</f>
        <v>2128867</v>
      </c>
      <c r="U173" s="29">
        <f>T173/M173</f>
        <v>42407.709163346612</v>
      </c>
      <c r="V173" s="32">
        <f>(U173-L173)/L173</f>
        <v>-9.4829588928090694E-2</v>
      </c>
    </row>
    <row r="174" spans="1:22" x14ac:dyDescent="0.2">
      <c r="A174" s="3" t="s">
        <v>95</v>
      </c>
      <c r="B174" s="3" t="s">
        <v>93</v>
      </c>
      <c r="C174" s="26" t="s">
        <v>94</v>
      </c>
      <c r="D174" s="21">
        <v>136.1</v>
      </c>
      <c r="E174" s="4">
        <v>5356524</v>
      </c>
      <c r="F174" s="4">
        <f>E174/D174</f>
        <v>39357.266715650258</v>
      </c>
      <c r="G174" s="4">
        <v>301673</v>
      </c>
      <c r="H174" s="4">
        <f>G174/D174</f>
        <v>2216.5540044085233</v>
      </c>
      <c r="I174" s="4">
        <v>674633</v>
      </c>
      <c r="J174" s="4">
        <f>I174/D174</f>
        <v>4956.8919911829544</v>
      </c>
      <c r="K174" s="4">
        <f>E174+G174+I174</f>
        <v>6332830</v>
      </c>
      <c r="L174" s="29">
        <f>K174/D174</f>
        <v>46530.712711241737</v>
      </c>
      <c r="M174" s="21">
        <v>141.9</v>
      </c>
      <c r="N174" s="4">
        <v>5493939</v>
      </c>
      <c r="O174" s="4">
        <f>N174/M174</f>
        <v>38716.976744186046</v>
      </c>
      <c r="P174" s="4">
        <v>306645</v>
      </c>
      <c r="Q174" s="4">
        <f>P174/M174</f>
        <v>2160.9936575052852</v>
      </c>
      <c r="R174" s="4">
        <v>736406</v>
      </c>
      <c r="S174" s="4">
        <f>R174/M174</f>
        <v>5189.6124031007748</v>
      </c>
      <c r="T174" s="4">
        <f>N174+P174+R174</f>
        <v>6536990</v>
      </c>
      <c r="U174" s="29">
        <f>T174/M174</f>
        <v>46067.582804792102</v>
      </c>
      <c r="V174" s="32">
        <f>(U174-L174)/L174</f>
        <v>-9.9532089552056852E-3</v>
      </c>
    </row>
    <row r="175" spans="1:22" x14ac:dyDescent="0.2">
      <c r="A175" s="3" t="s">
        <v>375</v>
      </c>
      <c r="B175" s="3" t="s">
        <v>373</v>
      </c>
      <c r="C175" s="26" t="s">
        <v>374</v>
      </c>
      <c r="D175" s="21">
        <v>52.9</v>
      </c>
      <c r="E175" s="4">
        <v>1994055</v>
      </c>
      <c r="F175" s="4">
        <f>E175/D175</f>
        <v>37694.801512287333</v>
      </c>
      <c r="G175" s="4">
        <v>171656</v>
      </c>
      <c r="H175" s="4">
        <f>G175/D175</f>
        <v>3244.9149338374291</v>
      </c>
      <c r="I175" s="4">
        <v>240259</v>
      </c>
      <c r="J175" s="4">
        <f>I175/D175</f>
        <v>4541.7580340264649</v>
      </c>
      <c r="K175" s="4">
        <f>E175+G175+I175</f>
        <v>2405970</v>
      </c>
      <c r="L175" s="29">
        <f>K175/D175</f>
        <v>45481.474480151228</v>
      </c>
      <c r="M175" s="21">
        <v>52.6</v>
      </c>
      <c r="N175" s="4">
        <v>2026290</v>
      </c>
      <c r="O175" s="4">
        <f>N175/M175</f>
        <v>38522.623574144483</v>
      </c>
      <c r="P175" s="4">
        <v>175384</v>
      </c>
      <c r="Q175" s="4">
        <f>P175/M175</f>
        <v>3334.2965779467681</v>
      </c>
      <c r="R175" s="4">
        <v>268452</v>
      </c>
      <c r="S175" s="4">
        <f>R175/M175</f>
        <v>5103.6501901140682</v>
      </c>
      <c r="T175" s="4">
        <f>N175+P175+R175</f>
        <v>2470126</v>
      </c>
      <c r="U175" s="29">
        <f>T175/M175</f>
        <v>46960.570342205319</v>
      </c>
      <c r="V175" s="32">
        <f>(U175-L175)/L175</f>
        <v>3.2520842364061664E-2</v>
      </c>
    </row>
    <row r="176" spans="1:22" x14ac:dyDescent="0.2">
      <c r="A176" s="3" t="s">
        <v>191</v>
      </c>
      <c r="B176" s="3" t="s">
        <v>185</v>
      </c>
      <c r="C176" s="26" t="s">
        <v>190</v>
      </c>
      <c r="D176" s="21">
        <v>29.5</v>
      </c>
      <c r="E176" s="4">
        <v>1189773</v>
      </c>
      <c r="F176" s="4">
        <f>E176/D176</f>
        <v>40331.288135593219</v>
      </c>
      <c r="G176" s="4">
        <v>66789</v>
      </c>
      <c r="H176" s="4">
        <f>G176/D176</f>
        <v>2264.0338983050847</v>
      </c>
      <c r="I176" s="4">
        <v>149897</v>
      </c>
      <c r="J176" s="4">
        <f>I176/D176</f>
        <v>5081.2542372881353</v>
      </c>
      <c r="K176" s="4">
        <f>E176+G176+I176</f>
        <v>1406459</v>
      </c>
      <c r="L176" s="29">
        <f>K176/D176</f>
        <v>47676.576271186437</v>
      </c>
      <c r="M176" s="21">
        <v>30</v>
      </c>
      <c r="N176" s="4">
        <v>1141082</v>
      </c>
      <c r="O176" s="4">
        <f>N176/M176</f>
        <v>38036.066666666666</v>
      </c>
      <c r="P176" s="4">
        <v>65108</v>
      </c>
      <c r="Q176" s="4">
        <f>P176/M176</f>
        <v>2170.2666666666669</v>
      </c>
      <c r="R176" s="4">
        <v>140438</v>
      </c>
      <c r="S176" s="4">
        <f>R176/M176</f>
        <v>4681.2666666666664</v>
      </c>
      <c r="T176" s="4">
        <f>N176+P176+R176</f>
        <v>1346628</v>
      </c>
      <c r="U176" s="29">
        <f>T176/M176</f>
        <v>44887.6</v>
      </c>
      <c r="V176" s="32">
        <f>(U176-L176)/L176</f>
        <v>-5.8497830366900101E-2</v>
      </c>
    </row>
    <row r="177" spans="1:22" x14ac:dyDescent="0.2">
      <c r="A177" s="3" t="s">
        <v>484</v>
      </c>
      <c r="B177" s="3" t="s">
        <v>481</v>
      </c>
      <c r="C177" s="26" t="s">
        <v>481</v>
      </c>
      <c r="D177" s="21">
        <v>75</v>
      </c>
      <c r="E177" s="4">
        <v>3200768</v>
      </c>
      <c r="F177" s="4">
        <f>E177/D177</f>
        <v>42676.906666666669</v>
      </c>
      <c r="G177" s="4">
        <v>213923</v>
      </c>
      <c r="H177" s="4">
        <f>G177/D177</f>
        <v>2852.3066666666668</v>
      </c>
      <c r="I177" s="4">
        <v>516963</v>
      </c>
      <c r="J177" s="4">
        <f>I177/D177</f>
        <v>6892.84</v>
      </c>
      <c r="K177" s="4">
        <f>E177+G177+I177</f>
        <v>3931654</v>
      </c>
      <c r="L177" s="29">
        <f>K177/D177</f>
        <v>52422.053333333337</v>
      </c>
      <c r="M177" s="21">
        <v>75</v>
      </c>
      <c r="N177" s="4">
        <v>3268090</v>
      </c>
      <c r="O177" s="4">
        <f>N177/M177</f>
        <v>43574.533333333333</v>
      </c>
      <c r="P177" s="4">
        <v>220170</v>
      </c>
      <c r="Q177" s="4">
        <f>P177/M177</f>
        <v>2935.6</v>
      </c>
      <c r="R177" s="4">
        <v>425591</v>
      </c>
      <c r="S177" s="4">
        <f>R177/M177</f>
        <v>5674.5466666666671</v>
      </c>
      <c r="T177" s="4">
        <f>N177+P177+R177</f>
        <v>3913851</v>
      </c>
      <c r="U177" s="29">
        <f>T177/M177</f>
        <v>52184.68</v>
      </c>
      <c r="V177" s="32">
        <f>(U177-L177)/L177</f>
        <v>-4.5281197175540489E-3</v>
      </c>
    </row>
    <row r="178" spans="1:22" x14ac:dyDescent="0.2">
      <c r="A178" s="3" t="s">
        <v>519</v>
      </c>
      <c r="B178" s="3" t="s">
        <v>515</v>
      </c>
      <c r="C178" s="26" t="s">
        <v>518</v>
      </c>
      <c r="D178" s="21">
        <v>531.70000000000005</v>
      </c>
      <c r="E178" s="4">
        <v>23633584</v>
      </c>
      <c r="F178" s="4">
        <f>E178/D178</f>
        <v>44449.095354523226</v>
      </c>
      <c r="G178" s="4">
        <v>765728</v>
      </c>
      <c r="H178" s="4">
        <f>G178/D178</f>
        <v>1440.1504607861575</v>
      </c>
      <c r="I178" s="4">
        <v>2301295</v>
      </c>
      <c r="J178" s="4">
        <f>I178/D178</f>
        <v>4328.1831860071461</v>
      </c>
      <c r="K178" s="4">
        <f>E178+G178+I178</f>
        <v>26700607</v>
      </c>
      <c r="L178" s="29">
        <f>K178/D178</f>
        <v>50217.42900131653</v>
      </c>
      <c r="M178" s="21">
        <v>538</v>
      </c>
      <c r="N178" s="4">
        <v>24844904</v>
      </c>
      <c r="O178" s="4">
        <f>N178/M178</f>
        <v>46180.118959107807</v>
      </c>
      <c r="P178" s="4">
        <v>802224</v>
      </c>
      <c r="Q178" s="4">
        <f>P178/M178</f>
        <v>1491.1226765799256</v>
      </c>
      <c r="R178" s="4">
        <v>2430497</v>
      </c>
      <c r="S178" s="4">
        <f>R178/M178</f>
        <v>4517.6524163568774</v>
      </c>
      <c r="T178" s="4">
        <f>N178+P178+R178</f>
        <v>28077625</v>
      </c>
      <c r="U178" s="29">
        <f>T178/M178</f>
        <v>52188.894052044612</v>
      </c>
      <c r="V178" s="32">
        <f>(U178-L178)/L178</f>
        <v>3.9258581929321731E-2</v>
      </c>
    </row>
    <row r="179" spans="1:22" x14ac:dyDescent="0.2">
      <c r="A179" s="3" t="s">
        <v>520</v>
      </c>
      <c r="B179" s="3" t="s">
        <v>515</v>
      </c>
      <c r="C179" s="26" t="s">
        <v>286</v>
      </c>
      <c r="D179" s="21">
        <v>20.9</v>
      </c>
      <c r="E179" s="4">
        <v>753697</v>
      </c>
      <c r="F179" s="4">
        <f>E179/D179</f>
        <v>36062.057416267948</v>
      </c>
      <c r="G179" s="4">
        <v>33793</v>
      </c>
      <c r="H179" s="4">
        <f>G179/D179</f>
        <v>1616.8899521531102</v>
      </c>
      <c r="I179" s="4">
        <v>94997</v>
      </c>
      <c r="J179" s="4">
        <f>I179/D179</f>
        <v>4545.3110047846894</v>
      </c>
      <c r="K179" s="4">
        <f>E179+G179+I179</f>
        <v>882487</v>
      </c>
      <c r="L179" s="29">
        <f>K179/D179</f>
        <v>42224.258373205746</v>
      </c>
      <c r="M179" s="21">
        <v>21.2</v>
      </c>
      <c r="N179" s="4">
        <v>773528</v>
      </c>
      <c r="O179" s="4">
        <f>N179/M179</f>
        <v>36487.169811320753</v>
      </c>
      <c r="P179" s="4">
        <v>36099</v>
      </c>
      <c r="Q179" s="4">
        <f>P179/M179</f>
        <v>1702.7830188679245</v>
      </c>
      <c r="R179" s="4">
        <v>112209</v>
      </c>
      <c r="S179" s="4">
        <f>R179/M179</f>
        <v>5292.8773584905666</v>
      </c>
      <c r="T179" s="4">
        <f>N179+P179+R179</f>
        <v>921836</v>
      </c>
      <c r="U179" s="29">
        <f>T179/M179</f>
        <v>43482.830188679247</v>
      </c>
      <c r="V179" s="32">
        <f>(U179-L179)/L179</f>
        <v>2.9806842416257869E-2</v>
      </c>
    </row>
    <row r="180" spans="1:22" x14ac:dyDescent="0.2">
      <c r="A180" s="3" t="s">
        <v>53</v>
      </c>
      <c r="B180" s="3" t="s">
        <v>47</v>
      </c>
      <c r="C180" s="26" t="s">
        <v>52</v>
      </c>
      <c r="D180" s="21">
        <v>307.89999999999998</v>
      </c>
      <c r="E180" s="4">
        <v>15389060</v>
      </c>
      <c r="F180" s="4">
        <f>E180/D180</f>
        <v>49980.708022085098</v>
      </c>
      <c r="G180" s="4">
        <v>530574</v>
      </c>
      <c r="H180" s="4">
        <f>G180/D180</f>
        <v>1723.2023384215656</v>
      </c>
      <c r="I180" s="4">
        <v>855200</v>
      </c>
      <c r="J180" s="4">
        <f>I180/D180</f>
        <v>2777.5251705099058</v>
      </c>
      <c r="K180" s="4">
        <f>E180+G180+I180</f>
        <v>16774834</v>
      </c>
      <c r="L180" s="29">
        <f>K180/D180</f>
        <v>54481.43553101657</v>
      </c>
      <c r="M180" s="21">
        <v>319.8</v>
      </c>
      <c r="N180" s="4">
        <v>16297953</v>
      </c>
      <c r="O180" s="4">
        <f>N180/M180</f>
        <v>50962.954971857413</v>
      </c>
      <c r="P180" s="4">
        <v>718492</v>
      </c>
      <c r="Q180" s="4">
        <f>P180/M180</f>
        <v>2246.6916823014385</v>
      </c>
      <c r="R180" s="4">
        <v>895982</v>
      </c>
      <c r="S180" s="4">
        <f>R180/M180</f>
        <v>2801.6948092557845</v>
      </c>
      <c r="T180" s="4">
        <f>N180+P180+R180</f>
        <v>17912427</v>
      </c>
      <c r="U180" s="29">
        <f>T180/M180</f>
        <v>56011.341463414632</v>
      </c>
      <c r="V180" s="32">
        <f>(U180-L180)/L180</f>
        <v>2.8081233864094463E-2</v>
      </c>
    </row>
    <row r="181" spans="1:22" x14ac:dyDescent="0.2">
      <c r="A181" s="3" t="s">
        <v>235</v>
      </c>
      <c r="B181" s="3" t="s">
        <v>229</v>
      </c>
      <c r="C181" s="26" t="s">
        <v>234</v>
      </c>
      <c r="D181" s="21">
        <v>23.8</v>
      </c>
      <c r="E181" s="4">
        <v>905068</v>
      </c>
      <c r="F181" s="4">
        <f>E181/D181</f>
        <v>38028.067226890758</v>
      </c>
      <c r="G181" s="4">
        <v>81010</v>
      </c>
      <c r="H181" s="4">
        <f>G181/D181</f>
        <v>3403.7815126050418</v>
      </c>
      <c r="I181" s="4">
        <v>51298</v>
      </c>
      <c r="J181" s="4">
        <f>I181/D181</f>
        <v>2155.3781512605042</v>
      </c>
      <c r="K181" s="4">
        <f>E181+G181+I181</f>
        <v>1037376</v>
      </c>
      <c r="L181" s="29">
        <f>K181/D181</f>
        <v>43587.226890756305</v>
      </c>
      <c r="M181" s="21">
        <v>25.1</v>
      </c>
      <c r="N181" s="4">
        <v>965675</v>
      </c>
      <c r="O181" s="4">
        <f>N181/M181</f>
        <v>38473.107569721113</v>
      </c>
      <c r="P181" s="4">
        <v>81710</v>
      </c>
      <c r="Q181" s="4">
        <f>P181/M181</f>
        <v>3255.3784860557766</v>
      </c>
      <c r="R181" s="4">
        <v>56629</v>
      </c>
      <c r="S181" s="4">
        <f>R181/M181</f>
        <v>2256.1354581673304</v>
      </c>
      <c r="T181" s="4">
        <f>N181+P181+R181</f>
        <v>1104014</v>
      </c>
      <c r="U181" s="29">
        <f>T181/M181</f>
        <v>43984.621513944221</v>
      </c>
      <c r="V181" s="32">
        <f>(U181-L181)/L181</f>
        <v>9.1172265715347249E-3</v>
      </c>
    </row>
    <row r="182" spans="1:22" x14ac:dyDescent="0.2">
      <c r="A182" s="3" t="s">
        <v>658</v>
      </c>
      <c r="B182" s="3" t="s">
        <v>652</v>
      </c>
      <c r="C182" s="26" t="s">
        <v>657</v>
      </c>
      <c r="D182" s="21">
        <v>20.399999999999999</v>
      </c>
      <c r="E182" s="4">
        <v>785117</v>
      </c>
      <c r="F182" s="4">
        <f>E182/D182</f>
        <v>38486.127450980392</v>
      </c>
      <c r="G182" s="4">
        <v>60739</v>
      </c>
      <c r="H182" s="4">
        <f>G182/D182</f>
        <v>2977.4019607843138</v>
      </c>
      <c r="I182" s="4">
        <v>36000</v>
      </c>
      <c r="J182" s="4">
        <f>I182/D182</f>
        <v>1764.7058823529412</v>
      </c>
      <c r="K182" s="4">
        <f>E182+G182+I182</f>
        <v>881856</v>
      </c>
      <c r="L182" s="29">
        <f>K182/D182</f>
        <v>43228.23529411765</v>
      </c>
      <c r="M182" s="21">
        <v>20.7</v>
      </c>
      <c r="N182" s="4">
        <v>813857</v>
      </c>
      <c r="O182" s="4">
        <f>N182/M182</f>
        <v>39316.763285024157</v>
      </c>
      <c r="P182" s="4">
        <v>49636</v>
      </c>
      <c r="Q182" s="4">
        <f>P182/M182</f>
        <v>2397.8743961352657</v>
      </c>
      <c r="R182" s="4">
        <v>38610</v>
      </c>
      <c r="S182" s="4">
        <f>R182/M182</f>
        <v>1865.217391304348</v>
      </c>
      <c r="T182" s="4">
        <f>N182+P182+R182</f>
        <v>902103</v>
      </c>
      <c r="U182" s="29">
        <f>T182/M182</f>
        <v>43579.855072463768</v>
      </c>
      <c r="V182" s="32">
        <f>(U182-L182)/L182</f>
        <v>8.1340303612616998E-3</v>
      </c>
    </row>
    <row r="183" spans="1:22" x14ac:dyDescent="0.2">
      <c r="A183" s="3" t="s">
        <v>171</v>
      </c>
      <c r="B183" s="3" t="s">
        <v>170</v>
      </c>
      <c r="C183" s="26" t="s">
        <v>170</v>
      </c>
      <c r="D183" s="21">
        <v>32.9</v>
      </c>
      <c r="E183" s="4">
        <v>1288706</v>
      </c>
      <c r="F183" s="4">
        <f>E183/D183</f>
        <v>39170.395136778119</v>
      </c>
      <c r="G183" s="4">
        <v>94100</v>
      </c>
      <c r="H183" s="4">
        <f>G183/D183</f>
        <v>2860.1823708206689</v>
      </c>
      <c r="I183" s="4">
        <v>106260</v>
      </c>
      <c r="J183" s="4">
        <f>I183/D183</f>
        <v>3229.7872340425533</v>
      </c>
      <c r="K183" s="4">
        <f>E183+G183+I183</f>
        <v>1489066</v>
      </c>
      <c r="L183" s="29">
        <f>K183/D183</f>
        <v>45260.364741641337</v>
      </c>
      <c r="M183" s="21">
        <v>34</v>
      </c>
      <c r="N183" s="4">
        <v>1413865</v>
      </c>
      <c r="O183" s="4">
        <f>N183/M183</f>
        <v>41584.26470588235</v>
      </c>
      <c r="P183" s="4">
        <v>88920</v>
      </c>
      <c r="Q183" s="4">
        <f>P183/M183</f>
        <v>2615.294117647059</v>
      </c>
      <c r="R183" s="4">
        <v>104280</v>
      </c>
      <c r="S183" s="4">
        <f>R183/M183</f>
        <v>3067.0588235294117</v>
      </c>
      <c r="T183" s="4">
        <f>N183+P183+R183</f>
        <v>1607065</v>
      </c>
      <c r="U183" s="29">
        <f>T183/M183</f>
        <v>47266.617647058825</v>
      </c>
      <c r="V183" s="32">
        <f>(U183-L183)/L183</f>
        <v>4.4326927475501668E-2</v>
      </c>
    </row>
    <row r="184" spans="1:22" x14ac:dyDescent="0.2">
      <c r="A184" s="3" t="s">
        <v>231</v>
      </c>
      <c r="B184" s="3" t="s">
        <v>229</v>
      </c>
      <c r="C184" s="26" t="s">
        <v>230</v>
      </c>
      <c r="D184" s="21">
        <v>60.4</v>
      </c>
      <c r="E184" s="4">
        <v>2519803</v>
      </c>
      <c r="F184" s="4">
        <f>E184/D184</f>
        <v>41718.592715231789</v>
      </c>
      <c r="G184" s="4">
        <v>141173</v>
      </c>
      <c r="H184" s="4">
        <f>G184/D184</f>
        <v>2337.3013245033112</v>
      </c>
      <c r="I184" s="4">
        <v>236236</v>
      </c>
      <c r="J184" s="4">
        <f>I184/D184</f>
        <v>3911.1920529801328</v>
      </c>
      <c r="K184" s="4">
        <f>E184+G184+I184</f>
        <v>2897212</v>
      </c>
      <c r="L184" s="29">
        <f>K184/D184</f>
        <v>47967.086092715232</v>
      </c>
      <c r="M184" s="21">
        <v>60.4</v>
      </c>
      <c r="N184" s="4">
        <v>2644197</v>
      </c>
      <c r="O184" s="4">
        <f>N184/M184</f>
        <v>43778.096026490064</v>
      </c>
      <c r="P184" s="4">
        <v>160970</v>
      </c>
      <c r="Q184" s="4">
        <f>P184/M184</f>
        <v>2665.0662251655631</v>
      </c>
      <c r="R184" s="4">
        <v>236236</v>
      </c>
      <c r="S184" s="4">
        <f>R184/M184</f>
        <v>3911.1920529801328</v>
      </c>
      <c r="T184" s="4">
        <f>N184+P184+R184</f>
        <v>3041403</v>
      </c>
      <c r="U184" s="29">
        <f>T184/M184</f>
        <v>50354.354304635766</v>
      </c>
      <c r="V184" s="32">
        <f>(U184-L184)/L184</f>
        <v>4.9768881255496764E-2</v>
      </c>
    </row>
    <row r="185" spans="1:22" x14ac:dyDescent="0.2">
      <c r="A185" s="3" t="s">
        <v>233</v>
      </c>
      <c r="B185" s="3" t="s">
        <v>229</v>
      </c>
      <c r="C185" s="26" t="s">
        <v>232</v>
      </c>
      <c r="D185" s="21">
        <v>13.3</v>
      </c>
      <c r="E185" s="4">
        <v>426607</v>
      </c>
      <c r="F185" s="4">
        <f>E185/D185</f>
        <v>32075.714285714283</v>
      </c>
      <c r="G185" s="4">
        <v>16029</v>
      </c>
      <c r="H185" s="4">
        <f>G185/D185</f>
        <v>1205.187969924812</v>
      </c>
      <c r="I185" s="4">
        <v>15150</v>
      </c>
      <c r="J185" s="4">
        <f>I185/D185</f>
        <v>1139.0977443609022</v>
      </c>
      <c r="K185" s="4">
        <f>E185+G185+I185</f>
        <v>457786</v>
      </c>
      <c r="L185" s="29">
        <f>K185/D185</f>
        <v>34420</v>
      </c>
      <c r="M185" s="21">
        <v>12.9</v>
      </c>
      <c r="N185" s="4">
        <v>406325</v>
      </c>
      <c r="O185" s="4">
        <f>N185/M185</f>
        <v>31498.062015503874</v>
      </c>
      <c r="P185" s="4">
        <v>15974</v>
      </c>
      <c r="Q185" s="4">
        <f>P185/M185</f>
        <v>1238.2945736434108</v>
      </c>
      <c r="R185" s="4">
        <v>15792</v>
      </c>
      <c r="S185" s="4">
        <f>R185/M185</f>
        <v>1224.1860465116279</v>
      </c>
      <c r="T185" s="4">
        <f>N185+P185+R185</f>
        <v>438091</v>
      </c>
      <c r="U185" s="29">
        <f>T185/M185</f>
        <v>33960.542635658916</v>
      </c>
      <c r="V185" s="32">
        <f>(U185-L185)/L185</f>
        <v>-1.3348557941344685E-2</v>
      </c>
    </row>
    <row r="186" spans="1:22" x14ac:dyDescent="0.2">
      <c r="A186" s="3" t="s">
        <v>456</v>
      </c>
      <c r="B186" s="3" t="s">
        <v>454</v>
      </c>
      <c r="C186" s="26" t="s">
        <v>455</v>
      </c>
      <c r="D186" s="21">
        <v>24.5</v>
      </c>
      <c r="E186" s="4">
        <v>1043929</v>
      </c>
      <c r="F186" s="4">
        <f>E186/D186</f>
        <v>42609.34693877551</v>
      </c>
      <c r="G186" s="4">
        <v>0</v>
      </c>
      <c r="H186" s="4">
        <f>G186/D186</f>
        <v>0</v>
      </c>
      <c r="I186" s="4">
        <v>220987</v>
      </c>
      <c r="J186" s="4">
        <f>I186/D186</f>
        <v>9019.8775510204086</v>
      </c>
      <c r="K186" s="4">
        <f>E186+G186+I186</f>
        <v>1264916</v>
      </c>
      <c r="L186" s="29">
        <f>K186/D186</f>
        <v>51629.224489795917</v>
      </c>
      <c r="M186" s="21">
        <v>25.3</v>
      </c>
      <c r="N186" s="4">
        <v>1026831</v>
      </c>
      <c r="O186" s="4">
        <f>N186/M186</f>
        <v>40586.20553359684</v>
      </c>
      <c r="P186" s="4">
        <v>0</v>
      </c>
      <c r="Q186" s="4">
        <f>P186/M186</f>
        <v>0</v>
      </c>
      <c r="R186" s="4">
        <v>222242</v>
      </c>
      <c r="S186" s="4">
        <f>R186/M186</f>
        <v>8784.2687747035579</v>
      </c>
      <c r="T186" s="4">
        <f>N186+P186+R186</f>
        <v>1249073</v>
      </c>
      <c r="U186" s="29">
        <f>T186/M186</f>
        <v>49370.474308300392</v>
      </c>
      <c r="V186" s="32">
        <f>(U186-L186)/L186</f>
        <v>-4.3749450118933081E-2</v>
      </c>
    </row>
    <row r="187" spans="1:22" x14ac:dyDescent="0.2">
      <c r="A187" s="3" t="s">
        <v>143</v>
      </c>
      <c r="B187" s="3" t="s">
        <v>135</v>
      </c>
      <c r="C187" s="26" t="s">
        <v>142</v>
      </c>
      <c r="D187" s="21">
        <v>31.8</v>
      </c>
      <c r="E187" s="4">
        <v>1239331</v>
      </c>
      <c r="F187" s="4">
        <f>E187/D187</f>
        <v>38972.672955974842</v>
      </c>
      <c r="G187" s="4">
        <v>60363</v>
      </c>
      <c r="H187" s="4">
        <f>G187/D187</f>
        <v>1898.2075471698113</v>
      </c>
      <c r="I187" s="4">
        <v>159769</v>
      </c>
      <c r="J187" s="4">
        <f>I187/D187</f>
        <v>5024.1823899371066</v>
      </c>
      <c r="K187" s="4">
        <f>E187+G187+I187</f>
        <v>1459463</v>
      </c>
      <c r="L187" s="29">
        <f>K187/D187</f>
        <v>45895.062893081762</v>
      </c>
      <c r="M187" s="21">
        <v>31.3</v>
      </c>
      <c r="N187" s="4">
        <v>1183686</v>
      </c>
      <c r="O187" s="4">
        <f>N187/M187</f>
        <v>37817.444089456869</v>
      </c>
      <c r="P187" s="4">
        <v>53911</v>
      </c>
      <c r="Q187" s="4">
        <f>P187/M187</f>
        <v>1722.3961661341853</v>
      </c>
      <c r="R187" s="4">
        <v>142569</v>
      </c>
      <c r="S187" s="4">
        <f>R187/M187</f>
        <v>4554.9201277955272</v>
      </c>
      <c r="T187" s="4">
        <f>N187+P187+R187</f>
        <v>1380166</v>
      </c>
      <c r="U187" s="29">
        <f>T187/M187</f>
        <v>44094.76038338658</v>
      </c>
      <c r="V187" s="32">
        <f>(U187-L187)/L187</f>
        <v>-3.9226496189562053E-2</v>
      </c>
    </row>
    <row r="188" spans="1:22" x14ac:dyDescent="0.2">
      <c r="A188" s="3" t="s">
        <v>55</v>
      </c>
      <c r="B188" s="3" t="s">
        <v>47</v>
      </c>
      <c r="C188" s="26" t="s">
        <v>54</v>
      </c>
      <c r="D188" s="21">
        <v>106</v>
      </c>
      <c r="E188" s="4">
        <v>4981320</v>
      </c>
      <c r="F188" s="4">
        <f>E188/D188</f>
        <v>46993.584905660377</v>
      </c>
      <c r="G188" s="4">
        <v>329388</v>
      </c>
      <c r="H188" s="4">
        <f>G188/D188</f>
        <v>3107.433962264151</v>
      </c>
      <c r="I188" s="4">
        <v>440494</v>
      </c>
      <c r="J188" s="4">
        <f>I188/D188</f>
        <v>4155.6037735849059</v>
      </c>
      <c r="K188" s="4">
        <f>E188+G188+I188</f>
        <v>5751202</v>
      </c>
      <c r="L188" s="29">
        <f>K188/D188</f>
        <v>54256.622641509435</v>
      </c>
      <c r="M188" s="21">
        <v>104</v>
      </c>
      <c r="N188" s="4">
        <v>4942925</v>
      </c>
      <c r="O188" s="4">
        <f>N188/M188</f>
        <v>47528.125</v>
      </c>
      <c r="P188" s="4">
        <v>333364</v>
      </c>
      <c r="Q188" s="4">
        <f>P188/M188</f>
        <v>3205.4230769230771</v>
      </c>
      <c r="R188" s="4">
        <v>482102</v>
      </c>
      <c r="S188" s="4">
        <f>R188/M188</f>
        <v>4635.5961538461543</v>
      </c>
      <c r="T188" s="4">
        <f>N188+P188+R188</f>
        <v>5758391</v>
      </c>
      <c r="U188" s="29">
        <f>T188/M188</f>
        <v>55369.144230769234</v>
      </c>
      <c r="V188" s="32">
        <f>(U188-L188)/L188</f>
        <v>2.0504807249256535E-2</v>
      </c>
    </row>
    <row r="189" spans="1:22" x14ac:dyDescent="0.2">
      <c r="A189" s="3" t="s">
        <v>530</v>
      </c>
      <c r="B189" s="3" t="s">
        <v>528</v>
      </c>
      <c r="C189" s="26" t="s">
        <v>529</v>
      </c>
      <c r="D189" s="21">
        <v>28</v>
      </c>
      <c r="E189" s="4">
        <v>1030500</v>
      </c>
      <c r="F189" s="4">
        <f>E189/D189</f>
        <v>36803.571428571428</v>
      </c>
      <c r="G189" s="4">
        <v>117306</v>
      </c>
      <c r="H189" s="4">
        <f>G189/D189</f>
        <v>4189.5</v>
      </c>
      <c r="I189" s="4">
        <v>165975</v>
      </c>
      <c r="J189" s="4">
        <f>I189/D189</f>
        <v>5927.6785714285716</v>
      </c>
      <c r="K189" s="4">
        <f>E189+G189+I189</f>
        <v>1313781</v>
      </c>
      <c r="L189" s="29">
        <f>K189/D189</f>
        <v>46920.75</v>
      </c>
      <c r="M189" s="21">
        <v>27</v>
      </c>
      <c r="N189" s="4">
        <v>1048400</v>
      </c>
      <c r="O189" s="4">
        <f>N189/M189</f>
        <v>38829.629629629628</v>
      </c>
      <c r="P189" s="4">
        <v>119121</v>
      </c>
      <c r="Q189" s="4">
        <f>P189/M189</f>
        <v>4411.8888888888887</v>
      </c>
      <c r="R189" s="4">
        <v>168023</v>
      </c>
      <c r="S189" s="4">
        <f>R189/M189</f>
        <v>6223.0740740740739</v>
      </c>
      <c r="T189" s="4">
        <f>N189+P189+R189</f>
        <v>1335544</v>
      </c>
      <c r="U189" s="29">
        <f>T189/M189</f>
        <v>49464.592592592591</v>
      </c>
      <c r="V189" s="32">
        <f>(U189-L189)/L189</f>
        <v>5.4215727425341483E-2</v>
      </c>
    </row>
    <row r="190" spans="1:22" x14ac:dyDescent="0.2">
      <c r="A190" s="3" t="s">
        <v>57</v>
      </c>
      <c r="B190" s="3" t="s">
        <v>47</v>
      </c>
      <c r="C190" s="26" t="s">
        <v>56</v>
      </c>
      <c r="D190" s="21">
        <v>60.5</v>
      </c>
      <c r="E190" s="4">
        <v>2639675</v>
      </c>
      <c r="F190" s="4">
        <f>E190/D190</f>
        <v>43630.991735537187</v>
      </c>
      <c r="G190" s="4">
        <v>153007</v>
      </c>
      <c r="H190" s="4">
        <f>G190/D190</f>
        <v>2529.0413223140495</v>
      </c>
      <c r="I190" s="4">
        <v>287066</v>
      </c>
      <c r="J190" s="4">
        <f>I190/D190</f>
        <v>4744.8925619834708</v>
      </c>
      <c r="K190" s="4">
        <f>E190+G190+I190</f>
        <v>3079748</v>
      </c>
      <c r="L190" s="29">
        <f>K190/D190</f>
        <v>50904.925619834714</v>
      </c>
      <c r="M190" s="21">
        <v>60.5</v>
      </c>
      <c r="N190" s="4">
        <v>2661085</v>
      </c>
      <c r="O190" s="4">
        <f>N190/M190</f>
        <v>43984.876033057852</v>
      </c>
      <c r="P190" s="4">
        <v>146610</v>
      </c>
      <c r="Q190" s="4">
        <f>P190/M190</f>
        <v>2423.3057851239669</v>
      </c>
      <c r="R190" s="4">
        <v>303302</v>
      </c>
      <c r="S190" s="4">
        <f>R190/M190</f>
        <v>5013.2561983471078</v>
      </c>
      <c r="T190" s="4">
        <f>N190+P190+R190</f>
        <v>3110997</v>
      </c>
      <c r="U190" s="29">
        <f>T190/M190</f>
        <v>51421.438016528926</v>
      </c>
      <c r="V190" s="32">
        <f>(U190-L190)/L190</f>
        <v>1.0146609397911718E-2</v>
      </c>
    </row>
    <row r="191" spans="1:22" x14ac:dyDescent="0.2">
      <c r="A191" s="3" t="s">
        <v>370</v>
      </c>
      <c r="B191" s="3" t="s">
        <v>362</v>
      </c>
      <c r="C191" s="26" t="s">
        <v>369</v>
      </c>
      <c r="D191" s="21">
        <v>22.2</v>
      </c>
      <c r="E191" s="4">
        <v>841881</v>
      </c>
      <c r="F191" s="4">
        <f>E191/D191</f>
        <v>37922.567567567567</v>
      </c>
      <c r="G191" s="4">
        <v>90348</v>
      </c>
      <c r="H191" s="4">
        <f>G191/D191</f>
        <v>4069.72972972973</v>
      </c>
      <c r="I191" s="4">
        <v>81482</v>
      </c>
      <c r="J191" s="4">
        <f>I191/D191</f>
        <v>3670.3603603603606</v>
      </c>
      <c r="K191" s="4">
        <f>E191+G191+I191</f>
        <v>1013711</v>
      </c>
      <c r="L191" s="29">
        <f>K191/D191</f>
        <v>45662.657657657663</v>
      </c>
      <c r="M191" s="21">
        <v>22.1</v>
      </c>
      <c r="N191" s="4">
        <v>866390</v>
      </c>
      <c r="O191" s="4">
        <f>N191/M191</f>
        <v>39203.167420814476</v>
      </c>
      <c r="P191" s="4">
        <v>55202</v>
      </c>
      <c r="Q191" s="4">
        <f>P191/M191</f>
        <v>2497.8280542986422</v>
      </c>
      <c r="R191" s="4">
        <v>77945</v>
      </c>
      <c r="S191" s="4">
        <f>R191/M191</f>
        <v>3526.9230769230767</v>
      </c>
      <c r="T191" s="4">
        <f>N191+P191+R191</f>
        <v>999537</v>
      </c>
      <c r="U191" s="29">
        <f>T191/M191</f>
        <v>45227.918552036193</v>
      </c>
      <c r="V191" s="32">
        <f>(U191-L191)/L191</f>
        <v>-9.5206702352017645E-3</v>
      </c>
    </row>
    <row r="192" spans="1:22" x14ac:dyDescent="0.2">
      <c r="A192" s="3" t="s">
        <v>372</v>
      </c>
      <c r="B192" s="3" t="s">
        <v>362</v>
      </c>
      <c r="C192" s="26" t="s">
        <v>371</v>
      </c>
      <c r="D192" s="21">
        <v>27</v>
      </c>
      <c r="E192" s="4">
        <v>1109105</v>
      </c>
      <c r="F192" s="4">
        <f>E192/D192</f>
        <v>41077.962962962964</v>
      </c>
      <c r="G192" s="4">
        <v>80449</v>
      </c>
      <c r="H192" s="4">
        <f>G192/D192</f>
        <v>2979.5925925925926</v>
      </c>
      <c r="I192" s="4">
        <v>118260</v>
      </c>
      <c r="J192" s="4">
        <f>I192/D192</f>
        <v>4380</v>
      </c>
      <c r="K192" s="4">
        <f>E192+G192+I192</f>
        <v>1307814</v>
      </c>
      <c r="L192" s="29">
        <f>K192/D192</f>
        <v>48437.555555555555</v>
      </c>
      <c r="M192" s="21">
        <v>27.5</v>
      </c>
      <c r="N192" s="4">
        <v>1070295</v>
      </c>
      <c r="O192" s="4">
        <f>N192/M192</f>
        <v>38919.818181818184</v>
      </c>
      <c r="P192" s="4">
        <v>86074</v>
      </c>
      <c r="Q192" s="4">
        <f>P192/M192</f>
        <v>3129.9636363636364</v>
      </c>
      <c r="R192" s="4">
        <v>120450</v>
      </c>
      <c r="S192" s="4">
        <f>R192/M192</f>
        <v>4380</v>
      </c>
      <c r="T192" s="4">
        <f>N192+P192+R192</f>
        <v>1276819</v>
      </c>
      <c r="U192" s="29">
        <f>T192/M192</f>
        <v>46429.781818181815</v>
      </c>
      <c r="V192" s="32">
        <f>(U192-L192)/L192</f>
        <v>-4.1450765100458462E-2</v>
      </c>
    </row>
    <row r="193" spans="1:22" x14ac:dyDescent="0.2">
      <c r="A193" s="3" t="s">
        <v>537</v>
      </c>
      <c r="B193" s="3" t="s">
        <v>533</v>
      </c>
      <c r="C193" s="26" t="s">
        <v>536</v>
      </c>
      <c r="D193" s="21">
        <v>16.7</v>
      </c>
      <c r="E193" s="4">
        <v>639781</v>
      </c>
      <c r="F193" s="4">
        <f>E193/D193</f>
        <v>38310.239520958086</v>
      </c>
      <c r="G193" s="4">
        <v>70551</v>
      </c>
      <c r="H193" s="4">
        <f>G193/D193</f>
        <v>4224.6107784431142</v>
      </c>
      <c r="I193" s="4">
        <v>68477</v>
      </c>
      <c r="J193" s="4">
        <f>I193/D193</f>
        <v>4100.4191616766466</v>
      </c>
      <c r="K193" s="4">
        <f>E193+G193+I193</f>
        <v>778809</v>
      </c>
      <c r="L193" s="29">
        <f>K193/D193</f>
        <v>46635.269461077849</v>
      </c>
      <c r="M193" s="21">
        <v>16.7</v>
      </c>
      <c r="N193" s="4">
        <v>608453</v>
      </c>
      <c r="O193" s="4">
        <f>N193/M193</f>
        <v>36434.311377245511</v>
      </c>
      <c r="P193" s="4">
        <v>89071</v>
      </c>
      <c r="Q193" s="4">
        <f>P193/M193</f>
        <v>5333.5928143712581</v>
      </c>
      <c r="R193" s="4">
        <v>69615</v>
      </c>
      <c r="S193" s="4">
        <f>R193/M193</f>
        <v>4168.5628742514973</v>
      </c>
      <c r="T193" s="4">
        <f>N193+P193+R193</f>
        <v>767139</v>
      </c>
      <c r="U193" s="29">
        <f>T193/M193</f>
        <v>45936.467065868266</v>
      </c>
      <c r="V193" s="32">
        <f>(U193-L193)/L193</f>
        <v>-1.4984418515964801E-2</v>
      </c>
    </row>
    <row r="194" spans="1:22" x14ac:dyDescent="0.2">
      <c r="A194" s="3" t="s">
        <v>387</v>
      </c>
      <c r="B194" s="3" t="s">
        <v>380</v>
      </c>
      <c r="C194" s="26" t="s">
        <v>386</v>
      </c>
      <c r="D194" s="21">
        <v>69.7</v>
      </c>
      <c r="E194" s="4">
        <v>2908194</v>
      </c>
      <c r="F194" s="4">
        <f>E194/D194</f>
        <v>41724.447632711621</v>
      </c>
      <c r="G194" s="4">
        <v>180935</v>
      </c>
      <c r="H194" s="4">
        <f>G194/D194</f>
        <v>2595.9110473457677</v>
      </c>
      <c r="I194" s="4">
        <v>335794</v>
      </c>
      <c r="J194" s="4">
        <f>I194/D194</f>
        <v>4817.704447632711</v>
      </c>
      <c r="K194" s="4">
        <f>E194+G194+I194</f>
        <v>3424923</v>
      </c>
      <c r="L194" s="29">
        <f>K194/D194</f>
        <v>49138.063127690097</v>
      </c>
      <c r="M194" s="21">
        <v>69.7</v>
      </c>
      <c r="N194" s="4">
        <v>2985769</v>
      </c>
      <c r="O194" s="4">
        <f>N194/M194</f>
        <v>42837.431850789093</v>
      </c>
      <c r="P194" s="4">
        <v>151630</v>
      </c>
      <c r="Q194" s="4">
        <f>P194/M194</f>
        <v>2175.4662840746055</v>
      </c>
      <c r="R194" s="4">
        <v>317762</v>
      </c>
      <c r="S194" s="4">
        <f>R194/M194</f>
        <v>4558.9956958393113</v>
      </c>
      <c r="T194" s="4">
        <f>N194+P194+R194</f>
        <v>3455161</v>
      </c>
      <c r="U194" s="29">
        <f>T194/M194</f>
        <v>49571.893830703011</v>
      </c>
      <c r="V194" s="32">
        <f>(U194-L194)/L194</f>
        <v>8.8288116258380522E-3</v>
      </c>
    </row>
    <row r="195" spans="1:22" x14ac:dyDescent="0.2">
      <c r="A195" s="3" t="s">
        <v>510</v>
      </c>
      <c r="B195" s="3" t="s">
        <v>506</v>
      </c>
      <c r="C195" s="26" t="s">
        <v>509</v>
      </c>
      <c r="D195" s="21">
        <v>18.5</v>
      </c>
      <c r="E195" s="4">
        <v>682377</v>
      </c>
      <c r="F195" s="4">
        <f>E195/D195</f>
        <v>36885.24324324324</v>
      </c>
      <c r="G195" s="4">
        <v>49777</v>
      </c>
      <c r="H195" s="4">
        <f>G195/D195</f>
        <v>2690.6486486486488</v>
      </c>
      <c r="I195" s="4">
        <v>82140</v>
      </c>
      <c r="J195" s="4">
        <f>I195/D195</f>
        <v>4440</v>
      </c>
      <c r="K195" s="4">
        <f>E195+G195+I195</f>
        <v>814294</v>
      </c>
      <c r="L195" s="29">
        <f>K195/D195</f>
        <v>44015.891891891893</v>
      </c>
      <c r="M195" s="21">
        <v>18</v>
      </c>
      <c r="N195" s="4">
        <v>694225</v>
      </c>
      <c r="O195" s="4">
        <f>N195/M195</f>
        <v>38568.055555555555</v>
      </c>
      <c r="P195" s="4">
        <v>48900</v>
      </c>
      <c r="Q195" s="4">
        <f>P195/M195</f>
        <v>2716.6666666666665</v>
      </c>
      <c r="R195" s="4">
        <v>82140</v>
      </c>
      <c r="S195" s="4">
        <f>R195/M195</f>
        <v>4563.333333333333</v>
      </c>
      <c r="T195" s="4">
        <f>N195+P195+R195</f>
        <v>825265</v>
      </c>
      <c r="U195" s="29">
        <f>T195/M195</f>
        <v>45848.055555555555</v>
      </c>
      <c r="V195" s="32">
        <f>(U195-L195)/L195</f>
        <v>4.1625049156419833E-2</v>
      </c>
    </row>
    <row r="196" spans="1:22" x14ac:dyDescent="0.2">
      <c r="A196" s="3" t="s">
        <v>49</v>
      </c>
      <c r="B196" s="3" t="s">
        <v>47</v>
      </c>
      <c r="C196" s="26" t="s">
        <v>48</v>
      </c>
      <c r="D196" s="21">
        <v>156</v>
      </c>
      <c r="E196" s="4">
        <v>7177317</v>
      </c>
      <c r="F196" s="4">
        <f>E196/D196</f>
        <v>46008.442307692305</v>
      </c>
      <c r="G196" s="4">
        <v>238809</v>
      </c>
      <c r="H196" s="4">
        <f>G196/D196</f>
        <v>1530.8269230769231</v>
      </c>
      <c r="I196" s="4">
        <v>616670</v>
      </c>
      <c r="J196" s="4">
        <f>I196/D196</f>
        <v>3953.0128205128203</v>
      </c>
      <c r="K196" s="4">
        <f>E196+G196+I196</f>
        <v>8032796</v>
      </c>
      <c r="L196" s="29">
        <f>K196/D196</f>
        <v>51492.282051282054</v>
      </c>
      <c r="M196" s="21">
        <v>156</v>
      </c>
      <c r="N196" s="4">
        <v>7171901</v>
      </c>
      <c r="O196" s="4">
        <f>N196/M196</f>
        <v>45973.724358974359</v>
      </c>
      <c r="P196" s="4">
        <v>235246</v>
      </c>
      <c r="Q196" s="4">
        <f>P196/M196</f>
        <v>1507.9871794871794</v>
      </c>
      <c r="R196" s="4">
        <v>604446</v>
      </c>
      <c r="S196" s="4">
        <f>R196/M196</f>
        <v>3874.6538461538462</v>
      </c>
      <c r="T196" s="4">
        <f>N196+P196+R196</f>
        <v>8011593</v>
      </c>
      <c r="U196" s="29">
        <f>T196/M196</f>
        <v>51356.365384615383</v>
      </c>
      <c r="V196" s="32">
        <f>(U196-L196)/L196</f>
        <v>-2.6395541477713062E-3</v>
      </c>
    </row>
    <row r="197" spans="1:22" x14ac:dyDescent="0.2">
      <c r="A197" s="3" t="s">
        <v>532</v>
      </c>
      <c r="B197" s="3" t="s">
        <v>528</v>
      </c>
      <c r="C197" s="26" t="s">
        <v>531</v>
      </c>
      <c r="D197" s="21">
        <v>20.5</v>
      </c>
      <c r="E197" s="4">
        <v>790244</v>
      </c>
      <c r="F197" s="4">
        <f>E197/D197</f>
        <v>38548.487804878052</v>
      </c>
      <c r="G197" s="4">
        <v>31595</v>
      </c>
      <c r="H197" s="4">
        <f>G197/D197</f>
        <v>1541.219512195122</v>
      </c>
      <c r="I197" s="4">
        <v>73150</v>
      </c>
      <c r="J197" s="4">
        <f>I197/D197</f>
        <v>3568.2926829268295</v>
      </c>
      <c r="K197" s="4">
        <f>E197+G197+I197</f>
        <v>894989</v>
      </c>
      <c r="L197" s="29">
        <f>K197/D197</f>
        <v>43658</v>
      </c>
      <c r="M197" s="21">
        <v>20.9</v>
      </c>
      <c r="N197" s="4">
        <v>808601</v>
      </c>
      <c r="O197" s="4">
        <f>N197/M197</f>
        <v>38689.043062200959</v>
      </c>
      <c r="P197" s="4">
        <v>39265</v>
      </c>
      <c r="Q197" s="4">
        <f>P197/M197</f>
        <v>1878.708133971292</v>
      </c>
      <c r="R197" s="4">
        <v>81000</v>
      </c>
      <c r="S197" s="4">
        <f>R197/M197</f>
        <v>3875.598086124402</v>
      </c>
      <c r="T197" s="4">
        <f>N197+P197+R197</f>
        <v>928866</v>
      </c>
      <c r="U197" s="29">
        <f>T197/M197</f>
        <v>44443.349282296651</v>
      </c>
      <c r="V197" s="32">
        <f>(U197-L197)/L197</f>
        <v>1.7988668337914036E-2</v>
      </c>
    </row>
    <row r="198" spans="1:22" x14ac:dyDescent="0.2">
      <c r="A198" s="3" t="s">
        <v>82</v>
      </c>
      <c r="B198" s="3" t="s">
        <v>74</v>
      </c>
      <c r="C198" s="26" t="s">
        <v>81</v>
      </c>
      <c r="D198" s="21">
        <v>62</v>
      </c>
      <c r="E198" s="4">
        <v>2863660</v>
      </c>
      <c r="F198" s="4">
        <f>E198/D198</f>
        <v>46188.06451612903</v>
      </c>
      <c r="G198" s="4">
        <v>152874</v>
      </c>
      <c r="H198" s="4">
        <f>G198/D198</f>
        <v>2465.7096774193546</v>
      </c>
      <c r="I198" s="4">
        <v>372818</v>
      </c>
      <c r="J198" s="4">
        <f>I198/D198</f>
        <v>6013.1935483870966</v>
      </c>
      <c r="K198" s="4">
        <f>E198+G198+I198</f>
        <v>3389352</v>
      </c>
      <c r="L198" s="29">
        <f>K198/D198</f>
        <v>54666.967741935485</v>
      </c>
      <c r="M198" s="21">
        <v>63</v>
      </c>
      <c r="N198" s="4">
        <v>2941902</v>
      </c>
      <c r="O198" s="4">
        <f>N198/M198</f>
        <v>46696.857142857145</v>
      </c>
      <c r="P198" s="4">
        <v>159818</v>
      </c>
      <c r="Q198" s="4">
        <f>P198/M198</f>
        <v>2536.7936507936506</v>
      </c>
      <c r="R198" s="4">
        <v>391003</v>
      </c>
      <c r="S198" s="4">
        <f>R198/M198</f>
        <v>6206.3968253968251</v>
      </c>
      <c r="T198" s="4">
        <f>N198+P198+R198</f>
        <v>3492723</v>
      </c>
      <c r="U198" s="29">
        <f>T198/M198</f>
        <v>55440.047619047618</v>
      </c>
      <c r="V198" s="32">
        <f>(U198-L198)/L198</f>
        <v>1.4141627184474283E-2</v>
      </c>
    </row>
    <row r="199" spans="1:22" x14ac:dyDescent="0.2">
      <c r="A199" s="3" t="s">
        <v>512</v>
      </c>
      <c r="B199" s="3" t="s">
        <v>506</v>
      </c>
      <c r="C199" s="26" t="s">
        <v>511</v>
      </c>
      <c r="D199" s="21">
        <v>94.5</v>
      </c>
      <c r="E199" s="4">
        <v>4105933</v>
      </c>
      <c r="F199" s="4">
        <f>E199/D199</f>
        <v>43449.026455026455</v>
      </c>
      <c r="G199" s="4">
        <v>144542</v>
      </c>
      <c r="H199" s="4">
        <f>G199/D199</f>
        <v>1529.5449735449736</v>
      </c>
      <c r="I199" s="4">
        <v>344897</v>
      </c>
      <c r="J199" s="4">
        <f>I199/D199</f>
        <v>3649.7037037037039</v>
      </c>
      <c r="K199" s="4">
        <f>E199+G199+I199</f>
        <v>4595372</v>
      </c>
      <c r="L199" s="29">
        <f>K199/D199</f>
        <v>48628.275132275136</v>
      </c>
      <c r="M199" s="21">
        <v>96.2</v>
      </c>
      <c r="N199" s="4">
        <v>4110980</v>
      </c>
      <c r="O199" s="4">
        <f>N199/M199</f>
        <v>42733.679833679831</v>
      </c>
      <c r="P199" s="4">
        <v>148037</v>
      </c>
      <c r="Q199" s="4">
        <f>P199/M199</f>
        <v>1538.8461538461538</v>
      </c>
      <c r="R199" s="4">
        <v>349211</v>
      </c>
      <c r="S199" s="4">
        <f>R199/M199</f>
        <v>3630.0519750519748</v>
      </c>
      <c r="T199" s="4">
        <f>N199+P199+R199</f>
        <v>4608228</v>
      </c>
      <c r="U199" s="29">
        <f>T199/M199</f>
        <v>47902.577962577961</v>
      </c>
      <c r="V199" s="32">
        <f>(U199-L199)/L199</f>
        <v>-1.4923358225706852E-2</v>
      </c>
    </row>
    <row r="200" spans="1:22" x14ac:dyDescent="0.2">
      <c r="A200" s="3" t="s">
        <v>535</v>
      </c>
      <c r="B200" s="3" t="s">
        <v>533</v>
      </c>
      <c r="C200" s="26" t="s">
        <v>534</v>
      </c>
      <c r="D200" s="21">
        <v>83</v>
      </c>
      <c r="E200" s="4">
        <v>3196313</v>
      </c>
      <c r="F200" s="4">
        <f>E200/D200</f>
        <v>38509.795180722889</v>
      </c>
      <c r="G200" s="4">
        <v>162675</v>
      </c>
      <c r="H200" s="4">
        <f>G200/D200</f>
        <v>1959.9397590361446</v>
      </c>
      <c r="I200" s="4">
        <v>622500</v>
      </c>
      <c r="J200" s="4">
        <f>I200/D200</f>
        <v>7500</v>
      </c>
      <c r="K200" s="4">
        <f>E200+G200+I200</f>
        <v>3981488</v>
      </c>
      <c r="L200" s="29">
        <f>K200/D200</f>
        <v>47969.734939759037</v>
      </c>
      <c r="M200" s="21">
        <v>79</v>
      </c>
      <c r="N200" s="4">
        <v>3196473</v>
      </c>
      <c r="O200" s="4">
        <f>N200/M200</f>
        <v>40461.6835443038</v>
      </c>
      <c r="P200" s="4">
        <v>169761</v>
      </c>
      <c r="Q200" s="4">
        <f>P200/M200</f>
        <v>2148.8734177215188</v>
      </c>
      <c r="R200" s="4">
        <v>592500</v>
      </c>
      <c r="S200" s="4">
        <f>R200/M200</f>
        <v>7500</v>
      </c>
      <c r="T200" s="4">
        <f>N200+P200+R200</f>
        <v>3958734</v>
      </c>
      <c r="U200" s="29">
        <f>T200/M200</f>
        <v>50110.556962025315</v>
      </c>
      <c r="V200" s="32">
        <f>(U200-L200)/L200</f>
        <v>4.462859811409732E-2</v>
      </c>
    </row>
    <row r="201" spans="1:22" x14ac:dyDescent="0.2">
      <c r="A201" s="3" t="s">
        <v>364</v>
      </c>
      <c r="B201" s="3" t="s">
        <v>362</v>
      </c>
      <c r="C201" s="26" t="s">
        <v>363</v>
      </c>
      <c r="D201" s="21">
        <v>39.799999999999997</v>
      </c>
      <c r="E201" s="4">
        <v>1767404</v>
      </c>
      <c r="F201" s="4">
        <f>E201/D201</f>
        <v>44407.135678391962</v>
      </c>
      <c r="G201" s="4">
        <v>78536</v>
      </c>
      <c r="H201" s="4">
        <f>G201/D201</f>
        <v>1973.2663316582916</v>
      </c>
      <c r="I201" s="4">
        <v>13500</v>
      </c>
      <c r="J201" s="4">
        <f>I201/D201</f>
        <v>339.1959798994975</v>
      </c>
      <c r="K201" s="4">
        <f>E201+G201+I201</f>
        <v>1859440</v>
      </c>
      <c r="L201" s="29">
        <f>K201/D201</f>
        <v>46719.597989949754</v>
      </c>
      <c r="M201" s="21">
        <v>42.1</v>
      </c>
      <c r="N201" s="4">
        <v>1884950</v>
      </c>
      <c r="O201" s="4">
        <f>N201/M201</f>
        <v>44773.159144893107</v>
      </c>
      <c r="P201" s="4">
        <v>92640</v>
      </c>
      <c r="Q201" s="4">
        <f>P201/M201</f>
        <v>2200.4750593824228</v>
      </c>
      <c r="R201" s="4">
        <v>13500</v>
      </c>
      <c r="S201" s="4">
        <f>R201/M201</f>
        <v>320.66508313539191</v>
      </c>
      <c r="T201" s="4">
        <f>N201+P201+R201</f>
        <v>1991090</v>
      </c>
      <c r="U201" s="29">
        <f>T201/M201</f>
        <v>47294.299287410926</v>
      </c>
      <c r="V201" s="32">
        <f>(U201-L201)/L201</f>
        <v>1.2301075398482677E-2</v>
      </c>
    </row>
    <row r="202" spans="1:22" x14ac:dyDescent="0.2">
      <c r="A202" s="3" t="s">
        <v>24</v>
      </c>
      <c r="B202" s="3" t="s">
        <v>20</v>
      </c>
      <c r="C202" s="26" t="s">
        <v>23</v>
      </c>
      <c r="D202" s="21">
        <v>150.5</v>
      </c>
      <c r="E202" s="4">
        <v>6267035</v>
      </c>
      <c r="F202" s="4">
        <f>E202/D202</f>
        <v>41641.428571428572</v>
      </c>
      <c r="G202" s="4">
        <v>389170</v>
      </c>
      <c r="H202" s="4">
        <f>G202/D202</f>
        <v>2585.8471760797343</v>
      </c>
      <c r="I202" s="4">
        <v>664357</v>
      </c>
      <c r="J202" s="4">
        <f>I202/D202</f>
        <v>4414.3322259136212</v>
      </c>
      <c r="K202" s="4">
        <f>E202+G202+I202</f>
        <v>7320562</v>
      </c>
      <c r="L202" s="29">
        <f>K202/D202</f>
        <v>48641.607973421924</v>
      </c>
      <c r="M202" s="21">
        <v>144.5</v>
      </c>
      <c r="N202" s="4">
        <v>6113574</v>
      </c>
      <c r="O202" s="4">
        <f>N202/M202</f>
        <v>42308.470588235294</v>
      </c>
      <c r="P202" s="4">
        <v>378250</v>
      </c>
      <c r="Q202" s="4">
        <f>P202/M202</f>
        <v>2617.6470588235293</v>
      </c>
      <c r="R202" s="4">
        <v>707310</v>
      </c>
      <c r="S202" s="4">
        <f>R202/M202</f>
        <v>4894.8788927335636</v>
      </c>
      <c r="T202" s="4">
        <f>N202+P202+R202</f>
        <v>7199134</v>
      </c>
      <c r="U202" s="29">
        <f>T202/M202</f>
        <v>49820.996539792388</v>
      </c>
      <c r="V202" s="32">
        <f>(U202-L202)/L202</f>
        <v>2.4246496271564239E-2</v>
      </c>
    </row>
    <row r="203" spans="1:22" x14ac:dyDescent="0.2">
      <c r="A203" s="3" t="s">
        <v>366</v>
      </c>
      <c r="B203" s="3" t="s">
        <v>362</v>
      </c>
      <c r="C203" s="26" t="s">
        <v>365</v>
      </c>
      <c r="D203" s="21">
        <v>40.4</v>
      </c>
      <c r="E203" s="4">
        <v>1838212</v>
      </c>
      <c r="F203" s="4">
        <f>E203/D203</f>
        <v>45500.297029702975</v>
      </c>
      <c r="G203" s="4">
        <v>162599</v>
      </c>
      <c r="H203" s="4">
        <f>G203/D203</f>
        <v>4024.7277227722775</v>
      </c>
      <c r="I203" s="4">
        <v>165151</v>
      </c>
      <c r="J203" s="4">
        <f>I203/D203</f>
        <v>4087.8960396039606</v>
      </c>
      <c r="K203" s="4">
        <f>E203+G203+I203</f>
        <v>2165962</v>
      </c>
      <c r="L203" s="29">
        <f>K203/D203</f>
        <v>53612.920792079211</v>
      </c>
      <c r="M203" s="21">
        <v>42.9</v>
      </c>
      <c r="N203" s="4">
        <v>1947760</v>
      </c>
      <c r="O203" s="4">
        <f>N203/M203</f>
        <v>45402.331002331004</v>
      </c>
      <c r="P203" s="4">
        <v>172545</v>
      </c>
      <c r="Q203" s="4">
        <f>P203/M203</f>
        <v>4022.0279720279723</v>
      </c>
      <c r="R203" s="4">
        <v>173879</v>
      </c>
      <c r="S203" s="4">
        <f>R203/M203</f>
        <v>4053.1235431235432</v>
      </c>
      <c r="T203" s="4">
        <f>N203+P203+R203</f>
        <v>2294184</v>
      </c>
      <c r="U203" s="29">
        <f>T203/M203</f>
        <v>53477.482517482516</v>
      </c>
      <c r="V203" s="32">
        <f>(U203-L203)/L203</f>
        <v>-2.5262245107284622E-3</v>
      </c>
    </row>
    <row r="204" spans="1:22" x14ac:dyDescent="0.2">
      <c r="A204" s="3" t="s">
        <v>368</v>
      </c>
      <c r="B204" s="3" t="s">
        <v>362</v>
      </c>
      <c r="C204" s="26" t="s">
        <v>367</v>
      </c>
      <c r="D204" s="21">
        <v>26</v>
      </c>
      <c r="E204" s="4">
        <v>932250</v>
      </c>
      <c r="F204" s="4">
        <f>E204/D204</f>
        <v>35855.769230769234</v>
      </c>
      <c r="G204" s="4">
        <v>72788</v>
      </c>
      <c r="H204" s="4">
        <f>G204/D204</f>
        <v>2799.5384615384614</v>
      </c>
      <c r="I204" s="4">
        <v>81000</v>
      </c>
      <c r="J204" s="4">
        <f>I204/D204</f>
        <v>3115.3846153846152</v>
      </c>
      <c r="K204" s="4">
        <f>E204+G204+I204</f>
        <v>1086038</v>
      </c>
      <c r="L204" s="29">
        <f>K204/D204</f>
        <v>41770.692307692305</v>
      </c>
      <c r="M204" s="21">
        <v>26</v>
      </c>
      <c r="N204" s="4">
        <v>970591</v>
      </c>
      <c r="O204" s="4">
        <f>N204/M204</f>
        <v>37330.423076923078</v>
      </c>
      <c r="P204" s="4">
        <v>69823</v>
      </c>
      <c r="Q204" s="4">
        <f>P204/M204</f>
        <v>2685.5</v>
      </c>
      <c r="R204" s="4">
        <v>81000</v>
      </c>
      <c r="S204" s="4">
        <f>R204/M204</f>
        <v>3115.3846153846152</v>
      </c>
      <c r="T204" s="4">
        <f>N204+P204+R204</f>
        <v>1121414</v>
      </c>
      <c r="U204" s="29">
        <f>T204/M204</f>
        <v>43131.307692307695</v>
      </c>
      <c r="V204" s="32">
        <f>(U204-L204)/L204</f>
        <v>3.2573445864693636E-2</v>
      </c>
    </row>
    <row r="205" spans="1:22" x14ac:dyDescent="0.2">
      <c r="A205" s="3" t="s">
        <v>587</v>
      </c>
      <c r="B205" s="3" t="s">
        <v>585</v>
      </c>
      <c r="C205" s="26" t="s">
        <v>586</v>
      </c>
      <c r="D205" s="21">
        <v>28</v>
      </c>
      <c r="E205" s="4">
        <v>1226676</v>
      </c>
      <c r="F205" s="4">
        <f>E205/D205</f>
        <v>43809.857142857145</v>
      </c>
      <c r="G205" s="4">
        <v>82276</v>
      </c>
      <c r="H205" s="4">
        <f>G205/D205</f>
        <v>2938.4285714285716</v>
      </c>
      <c r="I205" s="4">
        <v>116703</v>
      </c>
      <c r="J205" s="4">
        <f>I205/D205</f>
        <v>4167.9642857142853</v>
      </c>
      <c r="K205" s="4">
        <f>E205+G205+I205</f>
        <v>1425655</v>
      </c>
      <c r="L205" s="29">
        <f>K205/D205</f>
        <v>50916.25</v>
      </c>
      <c r="M205" s="21">
        <v>28</v>
      </c>
      <c r="N205" s="4">
        <v>1275644</v>
      </c>
      <c r="O205" s="4">
        <f>N205/M205</f>
        <v>45558.714285714283</v>
      </c>
      <c r="P205" s="4">
        <v>78644</v>
      </c>
      <c r="Q205" s="4">
        <f>P205/M205</f>
        <v>2808.7142857142858</v>
      </c>
      <c r="R205" s="4">
        <v>120903</v>
      </c>
      <c r="S205" s="4">
        <f>R205/M205</f>
        <v>4317.9642857142853</v>
      </c>
      <c r="T205" s="4">
        <f>N205+P205+R205</f>
        <v>1475191</v>
      </c>
      <c r="U205" s="29">
        <f>T205/M205</f>
        <v>52685.392857142855</v>
      </c>
      <c r="V205" s="32">
        <f>(U205-L205)/L205</f>
        <v>3.4746134233036706E-2</v>
      </c>
    </row>
    <row r="206" spans="1:22" x14ac:dyDescent="0.2">
      <c r="A206" s="3" t="s">
        <v>432</v>
      </c>
      <c r="B206" s="3" t="s">
        <v>428</v>
      </c>
      <c r="C206" s="26" t="s">
        <v>431</v>
      </c>
      <c r="D206" s="21">
        <v>128</v>
      </c>
      <c r="E206" s="4">
        <v>6010996</v>
      </c>
      <c r="F206" s="4">
        <f>E206/D206</f>
        <v>46960.90625</v>
      </c>
      <c r="G206" s="4">
        <v>283667</v>
      </c>
      <c r="H206" s="4">
        <f>G206/D206</f>
        <v>2216.1484375</v>
      </c>
      <c r="I206" s="4">
        <v>534943</v>
      </c>
      <c r="J206" s="4">
        <f>I206/D206</f>
        <v>4179.2421875</v>
      </c>
      <c r="K206" s="4">
        <f>E206+G206+I206</f>
        <v>6829606</v>
      </c>
      <c r="L206" s="29">
        <f>K206/D206</f>
        <v>53356.296875</v>
      </c>
      <c r="M206" s="21">
        <v>126.5</v>
      </c>
      <c r="N206" s="4">
        <v>5987639</v>
      </c>
      <c r="O206" s="4">
        <f>N206/M206</f>
        <v>47333.114624505928</v>
      </c>
      <c r="P206" s="4">
        <v>284084</v>
      </c>
      <c r="Q206" s="4">
        <f>P206/M206</f>
        <v>2245.723320158103</v>
      </c>
      <c r="R206" s="4">
        <v>593650</v>
      </c>
      <c r="S206" s="4">
        <f>R206/M206</f>
        <v>4692.885375494071</v>
      </c>
      <c r="T206" s="4">
        <f>N206+P206+R206</f>
        <v>6865373</v>
      </c>
      <c r="U206" s="29">
        <f>T206/M206</f>
        <v>54271.723320158104</v>
      </c>
      <c r="V206" s="32">
        <f>(U206-L206)/L206</f>
        <v>1.7156858679730179E-2</v>
      </c>
    </row>
    <row r="207" spans="1:22" x14ac:dyDescent="0.2">
      <c r="A207" s="3" t="s">
        <v>46</v>
      </c>
      <c r="B207" s="3" t="s">
        <v>42</v>
      </c>
      <c r="C207" s="26" t="s">
        <v>45</v>
      </c>
      <c r="D207" s="21">
        <v>72.8</v>
      </c>
      <c r="E207" s="4">
        <v>3072190</v>
      </c>
      <c r="F207" s="4">
        <f>E207/D207</f>
        <v>42200.412087912089</v>
      </c>
      <c r="G207" s="4">
        <v>128644</v>
      </c>
      <c r="H207" s="4">
        <f>G207/D207</f>
        <v>1767.0879120879122</v>
      </c>
      <c r="I207" s="4">
        <v>336131</v>
      </c>
      <c r="J207" s="4">
        <f>I207/D207</f>
        <v>4617.184065934066</v>
      </c>
      <c r="K207" s="4">
        <f>E207+G207+I207</f>
        <v>3536965</v>
      </c>
      <c r="L207" s="29">
        <f>K207/D207</f>
        <v>48584.684065934067</v>
      </c>
      <c r="M207" s="21">
        <v>74</v>
      </c>
      <c r="N207" s="4">
        <v>3112936</v>
      </c>
      <c r="O207" s="4">
        <f>N207/M207</f>
        <v>42066.7027027027</v>
      </c>
      <c r="P207" s="4">
        <v>150909</v>
      </c>
      <c r="Q207" s="4">
        <f>P207/M207</f>
        <v>2039.3108108108108</v>
      </c>
      <c r="R207" s="4">
        <v>322200</v>
      </c>
      <c r="S207" s="4">
        <f>R207/M207</f>
        <v>4354.0540540540542</v>
      </c>
      <c r="T207" s="4">
        <f>N207+P207+R207</f>
        <v>3586045</v>
      </c>
      <c r="U207" s="29">
        <f>T207/M207</f>
        <v>48460.067567567567</v>
      </c>
      <c r="V207" s="32">
        <f>(U207-L207)/L207</f>
        <v>-2.5649338008946151E-3</v>
      </c>
    </row>
    <row r="208" spans="1:22" x14ac:dyDescent="0.2">
      <c r="A208" s="3" t="s">
        <v>396</v>
      </c>
      <c r="B208" s="3" t="s">
        <v>394</v>
      </c>
      <c r="C208" s="26" t="s">
        <v>395</v>
      </c>
      <c r="D208" s="21">
        <v>93.9</v>
      </c>
      <c r="E208" s="4">
        <v>4324941</v>
      </c>
      <c r="F208" s="4">
        <f>E208/D208</f>
        <v>46059.009584664534</v>
      </c>
      <c r="G208" s="4">
        <v>254687</v>
      </c>
      <c r="H208" s="4">
        <f>G208/D208</f>
        <v>2712.3216187433436</v>
      </c>
      <c r="I208" s="4">
        <v>302220</v>
      </c>
      <c r="J208" s="4">
        <f>I208/D208</f>
        <v>3218.5303514376997</v>
      </c>
      <c r="K208" s="4">
        <f>E208+G208+I208</f>
        <v>4881848</v>
      </c>
      <c r="L208" s="29">
        <f>K208/D208</f>
        <v>51989.861554845578</v>
      </c>
      <c r="M208" s="21">
        <v>97.3</v>
      </c>
      <c r="N208" s="4">
        <v>4548579</v>
      </c>
      <c r="O208" s="4">
        <f>N208/M208</f>
        <v>46747.98561151079</v>
      </c>
      <c r="P208" s="4">
        <v>272378</v>
      </c>
      <c r="Q208" s="4">
        <f>P208/M208</f>
        <v>2799.3627954779035</v>
      </c>
      <c r="R208" s="4">
        <v>332557</v>
      </c>
      <c r="S208" s="4">
        <f>R208/M208</f>
        <v>3417.8520041109969</v>
      </c>
      <c r="T208" s="4">
        <f>N208+P208+R208</f>
        <v>5153514</v>
      </c>
      <c r="U208" s="29">
        <f>T208/M208</f>
        <v>52965.200411099693</v>
      </c>
      <c r="V208" s="32">
        <f>(U208-L208)/L208</f>
        <v>1.8760174139436828E-2</v>
      </c>
    </row>
    <row r="209" spans="1:22" x14ac:dyDescent="0.2">
      <c r="A209" s="3" t="s">
        <v>417</v>
      </c>
      <c r="B209" s="3" t="s">
        <v>415</v>
      </c>
      <c r="C209" s="26" t="s">
        <v>416</v>
      </c>
      <c r="D209" s="21">
        <v>50</v>
      </c>
      <c r="E209" s="4">
        <v>2091957</v>
      </c>
      <c r="F209" s="4">
        <f>E209/D209</f>
        <v>41839.14</v>
      </c>
      <c r="G209" s="4">
        <v>101524</v>
      </c>
      <c r="H209" s="4">
        <f>G209/D209</f>
        <v>2030.48</v>
      </c>
      <c r="I209" s="4">
        <v>248540</v>
      </c>
      <c r="J209" s="4">
        <f>I209/D209</f>
        <v>4970.8</v>
      </c>
      <c r="K209" s="4">
        <f>E209+G209+I209</f>
        <v>2442021</v>
      </c>
      <c r="L209" s="29">
        <f>K209/D209</f>
        <v>48840.42</v>
      </c>
      <c r="M209" s="21">
        <v>50.5</v>
      </c>
      <c r="N209" s="4">
        <v>2118360</v>
      </c>
      <c r="O209" s="4">
        <f>N209/M209</f>
        <v>41947.72277227723</v>
      </c>
      <c r="P209" s="4">
        <v>98942</v>
      </c>
      <c r="Q209" s="4">
        <f>P209/M209</f>
        <v>1959.2475247524753</v>
      </c>
      <c r="R209" s="4">
        <v>254359</v>
      </c>
      <c r="S209" s="4">
        <f>R209/M209</f>
        <v>5036.8118811881186</v>
      </c>
      <c r="T209" s="4">
        <f>N209+P209+R209</f>
        <v>2471661</v>
      </c>
      <c r="U209" s="29">
        <f>T209/M209</f>
        <v>48943.782178217822</v>
      </c>
      <c r="V209" s="32">
        <f>(U209-L209)/L209</f>
        <v>2.1163245160017745E-3</v>
      </c>
    </row>
    <row r="210" spans="1:22" x14ac:dyDescent="0.2">
      <c r="A210" s="3" t="s">
        <v>383</v>
      </c>
      <c r="B210" s="3" t="s">
        <v>380</v>
      </c>
      <c r="C210" s="26" t="s">
        <v>380</v>
      </c>
      <c r="D210" s="21">
        <v>234.3</v>
      </c>
      <c r="E210" s="4">
        <v>9511506</v>
      </c>
      <c r="F210" s="4">
        <f>E210/D210</f>
        <v>40595.416133162609</v>
      </c>
      <c r="G210" s="4">
        <v>531983</v>
      </c>
      <c r="H210" s="4">
        <f>G210/D210</f>
        <v>2270.5206999573197</v>
      </c>
      <c r="I210" s="4">
        <v>977868</v>
      </c>
      <c r="J210" s="4">
        <f>I210/D210</f>
        <v>4173.5723431498081</v>
      </c>
      <c r="K210" s="4">
        <f>E210+G210+I210</f>
        <v>11021357</v>
      </c>
      <c r="L210" s="29">
        <f>K210/D210</f>
        <v>47039.509176269734</v>
      </c>
      <c r="M210" s="21">
        <v>253.2</v>
      </c>
      <c r="N210" s="4">
        <v>10244478</v>
      </c>
      <c r="O210" s="4">
        <f>N210/M210</f>
        <v>40460.023696682467</v>
      </c>
      <c r="P210" s="4">
        <v>557595</v>
      </c>
      <c r="Q210" s="4">
        <f>P210/M210</f>
        <v>2202.1919431279621</v>
      </c>
      <c r="R210" s="4">
        <v>957754</v>
      </c>
      <c r="S210" s="4">
        <f>R210/M210</f>
        <v>3782.5987361769353</v>
      </c>
      <c r="T210" s="4">
        <f>N210+P210+R210</f>
        <v>11759827</v>
      </c>
      <c r="U210" s="29">
        <f>T210/M210</f>
        <v>46444.814375987364</v>
      </c>
      <c r="V210" s="32">
        <f>(U210-L210)/L210</f>
        <v>-1.2642453348182019E-2</v>
      </c>
    </row>
    <row r="211" spans="1:22" x14ac:dyDescent="0.2">
      <c r="A211" s="3" t="s">
        <v>385</v>
      </c>
      <c r="B211" s="3" t="s">
        <v>380</v>
      </c>
      <c r="C211" s="26" t="s">
        <v>384</v>
      </c>
      <c r="D211" s="21">
        <v>35.700000000000003</v>
      </c>
      <c r="E211" s="4">
        <v>1340610</v>
      </c>
      <c r="F211" s="4">
        <f>E211/D211</f>
        <v>37552.100840336134</v>
      </c>
      <c r="G211" s="4">
        <v>86895</v>
      </c>
      <c r="H211" s="4">
        <f>G211/D211</f>
        <v>2434.0336134453778</v>
      </c>
      <c r="I211" s="4">
        <v>74100</v>
      </c>
      <c r="J211" s="4">
        <f>I211/D211</f>
        <v>2075.6302521008402</v>
      </c>
      <c r="K211" s="4">
        <f>E211+G211+I211</f>
        <v>1501605</v>
      </c>
      <c r="L211" s="29">
        <f>K211/D211</f>
        <v>42061.76470588235</v>
      </c>
      <c r="M211" s="21">
        <v>35.700000000000003</v>
      </c>
      <c r="N211" s="4">
        <v>1372738</v>
      </c>
      <c r="O211" s="4">
        <f>N211/M211</f>
        <v>38452.04481792717</v>
      </c>
      <c r="P211" s="4">
        <v>69790</v>
      </c>
      <c r="Q211" s="4">
        <f>P211/M211</f>
        <v>1954.9019607843136</v>
      </c>
      <c r="R211" s="4">
        <v>85800</v>
      </c>
      <c r="S211" s="4">
        <f>R211/M211</f>
        <v>2403.3613445378151</v>
      </c>
      <c r="T211" s="4">
        <f>N211+P211+R211</f>
        <v>1528328</v>
      </c>
      <c r="U211" s="29">
        <f>T211/M211</f>
        <v>42810.308123249299</v>
      </c>
      <c r="V211" s="32">
        <f>(U211-L211)/L211</f>
        <v>1.7796291301640635E-2</v>
      </c>
    </row>
    <row r="212" spans="1:22" x14ac:dyDescent="0.2">
      <c r="A212" s="3" t="s">
        <v>447</v>
      </c>
      <c r="B212" s="3" t="s">
        <v>443</v>
      </c>
      <c r="C212" s="26" t="s">
        <v>446</v>
      </c>
      <c r="D212" s="21">
        <v>56.5</v>
      </c>
      <c r="E212" s="4">
        <v>2306674</v>
      </c>
      <c r="F212" s="4">
        <f>E212/D212</f>
        <v>40826.088495575219</v>
      </c>
      <c r="G212" s="4">
        <v>169623</v>
      </c>
      <c r="H212" s="4">
        <f>G212/D212</f>
        <v>3002.1769911504425</v>
      </c>
      <c r="I212" s="4">
        <v>311027</v>
      </c>
      <c r="J212" s="4">
        <f>I212/D212</f>
        <v>5504.9026548672564</v>
      </c>
      <c r="K212" s="4">
        <f>E212+G212+I212</f>
        <v>2787324</v>
      </c>
      <c r="L212" s="29">
        <f>K212/D212</f>
        <v>49333.16814159292</v>
      </c>
      <c r="M212" s="21">
        <v>56.5</v>
      </c>
      <c r="N212" s="4">
        <v>2370303</v>
      </c>
      <c r="O212" s="4">
        <f>N212/M212</f>
        <v>41952.265486725664</v>
      </c>
      <c r="P212" s="4">
        <v>171944</v>
      </c>
      <c r="Q212" s="4">
        <f>P212/M212</f>
        <v>3043.2566371681414</v>
      </c>
      <c r="R212" s="4">
        <v>296775</v>
      </c>
      <c r="S212" s="4">
        <f>R212/M212</f>
        <v>5252.6548672566369</v>
      </c>
      <c r="T212" s="4">
        <f>N212+P212+R212</f>
        <v>2839022</v>
      </c>
      <c r="U212" s="29">
        <f>T212/M212</f>
        <v>50248.176991150445</v>
      </c>
      <c r="V212" s="32">
        <f>(U212-L212)/L212</f>
        <v>1.8547538786305502E-2</v>
      </c>
    </row>
    <row r="213" spans="1:22" x14ac:dyDescent="0.2">
      <c r="A213" s="3" t="s">
        <v>449</v>
      </c>
      <c r="B213" s="3" t="s">
        <v>443</v>
      </c>
      <c r="C213" s="26" t="s">
        <v>448</v>
      </c>
      <c r="D213" s="21">
        <v>35.799999999999997</v>
      </c>
      <c r="E213" s="4">
        <v>1438015</v>
      </c>
      <c r="F213" s="4">
        <f>E213/D213</f>
        <v>40168.016759776539</v>
      </c>
      <c r="G213" s="4">
        <v>108418</v>
      </c>
      <c r="H213" s="4">
        <f>G213/D213</f>
        <v>3028.4357541899444</v>
      </c>
      <c r="I213" s="4">
        <v>327629</v>
      </c>
      <c r="J213" s="4">
        <f>I213/D213</f>
        <v>9151.648044692738</v>
      </c>
      <c r="K213" s="4">
        <f>E213+G213+I213</f>
        <v>1874062</v>
      </c>
      <c r="L213" s="29">
        <f>K213/D213</f>
        <v>52348.100558659222</v>
      </c>
      <c r="M213" s="21">
        <v>35</v>
      </c>
      <c r="N213" s="4">
        <v>1432360</v>
      </c>
      <c r="O213" s="4">
        <f>N213/M213</f>
        <v>40924.571428571428</v>
      </c>
      <c r="P213" s="4">
        <v>124858</v>
      </c>
      <c r="Q213" s="4">
        <f>P213/M213</f>
        <v>3567.3714285714286</v>
      </c>
      <c r="R213" s="4">
        <v>335780</v>
      </c>
      <c r="S213" s="4">
        <f>R213/M213</f>
        <v>9593.7142857142862</v>
      </c>
      <c r="T213" s="4">
        <f>N213+P213+R213</f>
        <v>1892998</v>
      </c>
      <c r="U213" s="29">
        <f>T213/M213</f>
        <v>54085.657142857141</v>
      </c>
      <c r="V213" s="32">
        <f>(U213-L213)/L213</f>
        <v>3.319235207495029E-2</v>
      </c>
    </row>
    <row r="214" spans="1:22" x14ac:dyDescent="0.2">
      <c r="A214" s="3" t="s">
        <v>312</v>
      </c>
      <c r="B214" s="3" t="s">
        <v>308</v>
      </c>
      <c r="C214" s="26" t="s">
        <v>311</v>
      </c>
      <c r="D214" s="21">
        <v>34.4</v>
      </c>
      <c r="E214" s="4">
        <v>1288101</v>
      </c>
      <c r="F214" s="4">
        <f>E214/D214</f>
        <v>37444.796511627908</v>
      </c>
      <c r="G214" s="4">
        <v>227543</v>
      </c>
      <c r="H214" s="4">
        <f>G214/D214</f>
        <v>6614.6220930232557</v>
      </c>
      <c r="I214" s="4">
        <v>102232</v>
      </c>
      <c r="J214" s="4">
        <f>I214/D214</f>
        <v>2971.8604651162791</v>
      </c>
      <c r="K214" s="4">
        <f>E214+G214+I214</f>
        <v>1617876</v>
      </c>
      <c r="L214" s="29">
        <f>K214/D214</f>
        <v>47031.279069767443</v>
      </c>
      <c r="M214" s="21">
        <v>35.1</v>
      </c>
      <c r="N214" s="4">
        <v>1410449</v>
      </c>
      <c r="O214" s="4">
        <f>N214/M214</f>
        <v>40183.73219373219</v>
      </c>
      <c r="P214" s="4">
        <v>112672</v>
      </c>
      <c r="Q214" s="4">
        <f>P214/M214</f>
        <v>3210.0284900284901</v>
      </c>
      <c r="R214" s="4">
        <v>106012</v>
      </c>
      <c r="S214" s="4">
        <f>R214/M214</f>
        <v>3020.2849002849002</v>
      </c>
      <c r="T214" s="4">
        <f>N214+P214+R214</f>
        <v>1629133</v>
      </c>
      <c r="U214" s="29">
        <f>T214/M214</f>
        <v>46414.045584045583</v>
      </c>
      <c r="V214" s="32">
        <f>(U214-L214)/L214</f>
        <v>-1.3123893245732035E-2</v>
      </c>
    </row>
    <row r="215" spans="1:22" x14ac:dyDescent="0.2">
      <c r="A215" s="3" t="s">
        <v>389</v>
      </c>
      <c r="B215" s="3" t="s">
        <v>380</v>
      </c>
      <c r="C215" s="26" t="s">
        <v>388</v>
      </c>
      <c r="D215" s="21">
        <v>32.9</v>
      </c>
      <c r="E215" s="4">
        <v>1365536</v>
      </c>
      <c r="F215" s="4">
        <f>E215/D215</f>
        <v>41505.653495440733</v>
      </c>
      <c r="G215" s="4">
        <v>114285</v>
      </c>
      <c r="H215" s="4">
        <f>G215/D215</f>
        <v>3473.7082066869302</v>
      </c>
      <c r="I215" s="4">
        <v>303587</v>
      </c>
      <c r="J215" s="4">
        <f>I215/D215</f>
        <v>9227.5683890577511</v>
      </c>
      <c r="K215" s="4">
        <f>E215+G215+I215</f>
        <v>1783408</v>
      </c>
      <c r="L215" s="29">
        <f>K215/D215</f>
        <v>54206.930091185415</v>
      </c>
      <c r="M215" s="21">
        <v>34.6</v>
      </c>
      <c r="N215" s="4">
        <v>1380392</v>
      </c>
      <c r="O215" s="4">
        <f>N215/M215</f>
        <v>39895.722543352596</v>
      </c>
      <c r="P215" s="4">
        <v>109447</v>
      </c>
      <c r="Q215" s="4">
        <f>P215/M215</f>
        <v>3163.2080924855491</v>
      </c>
      <c r="R215" s="4">
        <v>372872</v>
      </c>
      <c r="S215" s="4">
        <f>R215/M215</f>
        <v>10776.64739884393</v>
      </c>
      <c r="T215" s="4">
        <f>N215+P215+R215</f>
        <v>1862711</v>
      </c>
      <c r="U215" s="29">
        <f>T215/M215</f>
        <v>53835.578034682076</v>
      </c>
      <c r="V215" s="32">
        <f>(U215-L215)/L215</f>
        <v>-6.8506380250396267E-3</v>
      </c>
    </row>
    <row r="216" spans="1:22" x14ac:dyDescent="0.2">
      <c r="A216" s="3" t="s">
        <v>505</v>
      </c>
      <c r="B216" s="3" t="s">
        <v>501</v>
      </c>
      <c r="C216" s="26" t="s">
        <v>504</v>
      </c>
      <c r="D216" s="21">
        <v>23</v>
      </c>
      <c r="E216" s="4">
        <v>895225</v>
      </c>
      <c r="F216" s="4">
        <f>E216/D216</f>
        <v>38922.82608695652</v>
      </c>
      <c r="G216" s="4">
        <v>80594</v>
      </c>
      <c r="H216" s="4">
        <f>G216/D216</f>
        <v>3504.086956521739</v>
      </c>
      <c r="I216" s="4">
        <v>3780</v>
      </c>
      <c r="J216" s="4">
        <f>I216/D216</f>
        <v>164.34782608695653</v>
      </c>
      <c r="K216" s="4">
        <f>E216+G216+I216</f>
        <v>979599</v>
      </c>
      <c r="L216" s="29">
        <f>K216/D216</f>
        <v>42591.260869565216</v>
      </c>
      <c r="M216" s="21">
        <v>22.3</v>
      </c>
      <c r="N216" s="4">
        <v>870097</v>
      </c>
      <c r="O216" s="4">
        <f>N216/M216</f>
        <v>39017.802690582961</v>
      </c>
      <c r="P216" s="4">
        <v>81910</v>
      </c>
      <c r="Q216" s="4">
        <f>P216/M216</f>
        <v>3673.0941704035872</v>
      </c>
      <c r="R216" s="4">
        <v>4020</v>
      </c>
      <c r="S216" s="4">
        <f>R216/M216</f>
        <v>180.26905829596413</v>
      </c>
      <c r="T216" s="4">
        <f>N216+P216+R216</f>
        <v>956027</v>
      </c>
      <c r="U216" s="29">
        <f>T216/M216</f>
        <v>42871.16591928251</v>
      </c>
      <c r="V216" s="32">
        <f>(U216-L216)/L216</f>
        <v>6.5718892562137768E-3</v>
      </c>
    </row>
    <row r="217" spans="1:22" x14ac:dyDescent="0.2">
      <c r="A217" s="3" t="s">
        <v>34</v>
      </c>
      <c r="B217" s="3" t="s">
        <v>30</v>
      </c>
      <c r="C217" s="26" t="s">
        <v>33</v>
      </c>
      <c r="D217" s="21">
        <v>282.8</v>
      </c>
      <c r="E217" s="4">
        <v>11442226</v>
      </c>
      <c r="F217" s="4">
        <f>E217/D217</f>
        <v>40460.487977369165</v>
      </c>
      <c r="G217" s="4">
        <v>772494</v>
      </c>
      <c r="H217" s="4">
        <f>G217/D217</f>
        <v>2731.5912305516263</v>
      </c>
      <c r="I217" s="4">
        <v>1540012</v>
      </c>
      <c r="J217" s="4">
        <f>I217/D217</f>
        <v>5445.5869872701551</v>
      </c>
      <c r="K217" s="4">
        <f>E217+G217+I217</f>
        <v>13754732</v>
      </c>
      <c r="L217" s="29">
        <f>K217/D217</f>
        <v>48637.666195190948</v>
      </c>
      <c r="M217" s="21">
        <v>285.39999999999998</v>
      </c>
      <c r="N217" s="4">
        <v>11699800</v>
      </c>
      <c r="O217" s="4">
        <f>N217/M217</f>
        <v>40994.393833216542</v>
      </c>
      <c r="P217" s="4">
        <v>660365</v>
      </c>
      <c r="Q217" s="4">
        <f>P217/M217</f>
        <v>2313.8227049754732</v>
      </c>
      <c r="R217" s="4">
        <v>1475406</v>
      </c>
      <c r="S217" s="4">
        <f>R217/M217</f>
        <v>5169.6075683251584</v>
      </c>
      <c r="T217" s="4">
        <f>N217+P217+R217</f>
        <v>13835571</v>
      </c>
      <c r="U217" s="29">
        <f>T217/M217</f>
        <v>48477.824106517175</v>
      </c>
      <c r="V217" s="32">
        <f>(U217-L217)/L217</f>
        <v>-3.2863848366469833E-3</v>
      </c>
    </row>
    <row r="218" spans="1:22" x14ac:dyDescent="0.2">
      <c r="A218" s="3" t="s">
        <v>148</v>
      </c>
      <c r="B218" s="3" t="s">
        <v>146</v>
      </c>
      <c r="C218" s="26" t="s">
        <v>147</v>
      </c>
      <c r="D218" s="21">
        <v>31</v>
      </c>
      <c r="E218" s="4">
        <v>1189922</v>
      </c>
      <c r="F218" s="4">
        <f>E218/D218</f>
        <v>38384.580645161288</v>
      </c>
      <c r="G218" s="4">
        <v>90495</v>
      </c>
      <c r="H218" s="4">
        <f>G218/D218</f>
        <v>2919.1935483870966</v>
      </c>
      <c r="I218" s="4">
        <v>165935</v>
      </c>
      <c r="J218" s="4">
        <f>I218/D218</f>
        <v>5352.7419354838712</v>
      </c>
      <c r="K218" s="4">
        <f>E218+G218+I218</f>
        <v>1446352</v>
      </c>
      <c r="L218" s="29">
        <f>K218/D218</f>
        <v>46656.516129032258</v>
      </c>
      <c r="M218" s="21">
        <v>31.5</v>
      </c>
      <c r="N218" s="4">
        <v>1190973</v>
      </c>
      <c r="O218" s="4">
        <f>N218/M218</f>
        <v>37808.666666666664</v>
      </c>
      <c r="P218" s="4">
        <v>92286</v>
      </c>
      <c r="Q218" s="4">
        <f>P218/M218</f>
        <v>2929.7142857142858</v>
      </c>
      <c r="R218" s="4">
        <v>158483</v>
      </c>
      <c r="S218" s="4">
        <f>R218/M218</f>
        <v>5031.2063492063489</v>
      </c>
      <c r="T218" s="4">
        <f>N218+P218+R218</f>
        <v>1441742</v>
      </c>
      <c r="U218" s="29">
        <f>T218/M218</f>
        <v>45769.5873015873</v>
      </c>
      <c r="V218" s="32">
        <f>(U218-L218)/L218</f>
        <v>-1.9009752571153962E-2</v>
      </c>
    </row>
    <row r="219" spans="1:22" x14ac:dyDescent="0.2">
      <c r="A219" s="3" t="s">
        <v>44</v>
      </c>
      <c r="B219" s="3" t="s">
        <v>42</v>
      </c>
      <c r="C219" s="26" t="s">
        <v>43</v>
      </c>
      <c r="D219" s="21">
        <v>55</v>
      </c>
      <c r="E219" s="4">
        <v>2411878</v>
      </c>
      <c r="F219" s="4">
        <f>E219/D219</f>
        <v>43852.327272727271</v>
      </c>
      <c r="G219" s="4">
        <v>104468</v>
      </c>
      <c r="H219" s="4">
        <f>G219/D219</f>
        <v>1899.4181818181819</v>
      </c>
      <c r="I219" s="4">
        <v>315995</v>
      </c>
      <c r="J219" s="4">
        <f>I219/D219</f>
        <v>5745.363636363636</v>
      </c>
      <c r="K219" s="4">
        <f>E219+G219+I219</f>
        <v>2832341</v>
      </c>
      <c r="L219" s="29">
        <f>K219/D219</f>
        <v>51497.109090909093</v>
      </c>
      <c r="M219" s="21">
        <v>54</v>
      </c>
      <c r="N219" s="4">
        <v>2427175</v>
      </c>
      <c r="O219" s="4">
        <f>N219/M219</f>
        <v>44947.685185185182</v>
      </c>
      <c r="P219" s="4">
        <v>94009</v>
      </c>
      <c r="Q219" s="4">
        <f>P219/M219</f>
        <v>1740.9074074074074</v>
      </c>
      <c r="R219" s="4">
        <v>290526</v>
      </c>
      <c r="S219" s="4">
        <f>R219/M219</f>
        <v>5380.1111111111113</v>
      </c>
      <c r="T219" s="4">
        <f>N219+P219+R219</f>
        <v>2811710</v>
      </c>
      <c r="U219" s="29">
        <f>T219/M219</f>
        <v>52068.703703703701</v>
      </c>
      <c r="V219" s="32">
        <f>(U219-L219)/L219</f>
        <v>1.1099547584031529E-2</v>
      </c>
    </row>
    <row r="220" spans="1:22" x14ac:dyDescent="0.2">
      <c r="A220" s="3" t="s">
        <v>36</v>
      </c>
      <c r="B220" s="3" t="s">
        <v>30</v>
      </c>
      <c r="C220" s="26" t="s">
        <v>35</v>
      </c>
      <c r="D220" s="21">
        <v>53.3</v>
      </c>
      <c r="E220" s="4">
        <v>2181250</v>
      </c>
      <c r="F220" s="4">
        <f>E220/D220</f>
        <v>40924.015009380862</v>
      </c>
      <c r="G220" s="4">
        <v>142958</v>
      </c>
      <c r="H220" s="4">
        <f>G220/D220</f>
        <v>2682.1388367729833</v>
      </c>
      <c r="I220" s="4">
        <v>191520</v>
      </c>
      <c r="J220" s="4">
        <f>I220/D220</f>
        <v>3593.2457786116324</v>
      </c>
      <c r="K220" s="4">
        <f>E220+G220+I220</f>
        <v>2515728</v>
      </c>
      <c r="L220" s="29">
        <f>K220/D220</f>
        <v>47199.39962476548</v>
      </c>
      <c r="M220" s="21">
        <v>53.9</v>
      </c>
      <c r="N220" s="4">
        <v>2220577</v>
      </c>
      <c r="O220" s="4">
        <f>N220/M220</f>
        <v>41198.089053803342</v>
      </c>
      <c r="P220" s="4">
        <v>142110</v>
      </c>
      <c r="Q220" s="4">
        <f>P220/M220</f>
        <v>2636.5491651205939</v>
      </c>
      <c r="R220" s="4">
        <v>196080</v>
      </c>
      <c r="S220" s="4">
        <f>R220/M220</f>
        <v>3637.8478664192949</v>
      </c>
      <c r="T220" s="4">
        <f>N220+P220+R220</f>
        <v>2558767</v>
      </c>
      <c r="U220" s="29">
        <f>T220/M220</f>
        <v>47472.486085343233</v>
      </c>
      <c r="V220" s="32">
        <f>(U220-L220)/L220</f>
        <v>5.785803691334775E-3</v>
      </c>
    </row>
    <row r="221" spans="1:22" x14ac:dyDescent="0.2">
      <c r="A221" s="3" t="s">
        <v>173</v>
      </c>
      <c r="B221" s="3" t="s">
        <v>170</v>
      </c>
      <c r="C221" s="26" t="s">
        <v>172</v>
      </c>
      <c r="D221" s="21">
        <v>25</v>
      </c>
      <c r="E221" s="4">
        <v>919006</v>
      </c>
      <c r="F221" s="4">
        <f>E221/D221</f>
        <v>36760.239999999998</v>
      </c>
      <c r="G221" s="4">
        <v>72329</v>
      </c>
      <c r="H221" s="4">
        <f>G221/D221</f>
        <v>2893.16</v>
      </c>
      <c r="I221" s="4">
        <v>226793</v>
      </c>
      <c r="J221" s="4">
        <f>I221/D221</f>
        <v>9071.7199999999993</v>
      </c>
      <c r="K221" s="4">
        <f>E221+G221+I221</f>
        <v>1218128</v>
      </c>
      <c r="L221" s="29">
        <f>K221/D221</f>
        <v>48725.120000000003</v>
      </c>
      <c r="M221" s="21">
        <v>25</v>
      </c>
      <c r="N221" s="4">
        <v>918875</v>
      </c>
      <c r="O221" s="4">
        <f>N221/M221</f>
        <v>36755</v>
      </c>
      <c r="P221" s="4">
        <v>76004</v>
      </c>
      <c r="Q221" s="4">
        <f>P221/M221</f>
        <v>3040.16</v>
      </c>
      <c r="R221" s="4">
        <v>240315</v>
      </c>
      <c r="S221" s="4">
        <f>R221/M221</f>
        <v>9612.6</v>
      </c>
      <c r="T221" s="4">
        <f>N221+P221+R221</f>
        <v>1235194</v>
      </c>
      <c r="U221" s="29">
        <f>T221/M221</f>
        <v>49407.76</v>
      </c>
      <c r="V221" s="32">
        <f>(U221-L221)/L221</f>
        <v>1.4010021935297427E-2</v>
      </c>
    </row>
    <row r="222" spans="1:22" x14ac:dyDescent="0.2">
      <c r="A222" s="3" t="s">
        <v>445</v>
      </c>
      <c r="B222" s="3" t="s">
        <v>443</v>
      </c>
      <c r="C222" s="26" t="s">
        <v>444</v>
      </c>
      <c r="D222" s="21">
        <v>77</v>
      </c>
      <c r="E222" s="4">
        <v>3135800</v>
      </c>
      <c r="F222" s="4">
        <f>E222/D222</f>
        <v>40724.675324675321</v>
      </c>
      <c r="G222" s="4">
        <v>163004</v>
      </c>
      <c r="H222" s="4">
        <f>G222/D222</f>
        <v>2116.9350649350649</v>
      </c>
      <c r="I222" s="4">
        <v>177435</v>
      </c>
      <c r="J222" s="4">
        <f>I222/D222</f>
        <v>2304.3506493506493</v>
      </c>
      <c r="K222" s="4">
        <f>E222+G222+I222</f>
        <v>3476239</v>
      </c>
      <c r="L222" s="29">
        <f>K222/D222</f>
        <v>45145.961038961039</v>
      </c>
      <c r="M222" s="21">
        <v>77</v>
      </c>
      <c r="N222" s="4">
        <v>3198516</v>
      </c>
      <c r="O222" s="4">
        <f>N222/M222</f>
        <v>41539.168831168834</v>
      </c>
      <c r="P222" s="4">
        <v>167000</v>
      </c>
      <c r="Q222" s="4">
        <f>P222/M222</f>
        <v>2168.8311688311687</v>
      </c>
      <c r="R222" s="4">
        <v>190035</v>
      </c>
      <c r="S222" s="4">
        <f>R222/M222</f>
        <v>2467.9870129870128</v>
      </c>
      <c r="T222" s="4">
        <f>N222+P222+R222</f>
        <v>3555551</v>
      </c>
      <c r="U222" s="29">
        <f>T222/M222</f>
        <v>46175.987012987011</v>
      </c>
      <c r="V222" s="32">
        <f>(U222-L222)/L222</f>
        <v>2.2815462343066695E-2</v>
      </c>
    </row>
    <row r="223" spans="1:22" x14ac:dyDescent="0.2">
      <c r="A223" s="3" t="s">
        <v>145</v>
      </c>
      <c r="B223" s="3" t="s">
        <v>135</v>
      </c>
      <c r="C223" s="26" t="s">
        <v>144</v>
      </c>
      <c r="D223" s="21">
        <v>102.9</v>
      </c>
      <c r="E223" s="4">
        <v>4509305</v>
      </c>
      <c r="F223" s="4">
        <f>E223/D223</f>
        <v>43822.206025267245</v>
      </c>
      <c r="G223" s="4">
        <v>373994</v>
      </c>
      <c r="H223" s="4">
        <f>G223/D223</f>
        <v>3634.5383867832847</v>
      </c>
      <c r="I223" s="4">
        <v>258411</v>
      </c>
      <c r="J223" s="4">
        <f>I223/D223</f>
        <v>2511.282798833819</v>
      </c>
      <c r="K223" s="4">
        <f>E223+G223+I223</f>
        <v>5141710</v>
      </c>
      <c r="L223" s="29">
        <f>K223/D223</f>
        <v>49968.027210884349</v>
      </c>
      <c r="M223" s="21">
        <v>104.3</v>
      </c>
      <c r="N223" s="4">
        <v>4655991</v>
      </c>
      <c r="O223" s="4">
        <f>N223/M223</f>
        <v>44640.373921380633</v>
      </c>
      <c r="P223" s="4">
        <v>366413</v>
      </c>
      <c r="Q223" s="4">
        <f>P223/M223</f>
        <v>3513.0680728667307</v>
      </c>
      <c r="R223" s="4">
        <v>263798</v>
      </c>
      <c r="S223" s="4">
        <f>R223/M223</f>
        <v>2529.2233940556089</v>
      </c>
      <c r="T223" s="4">
        <f>N223+P223+R223</f>
        <v>5286202</v>
      </c>
      <c r="U223" s="29">
        <f>T223/M223</f>
        <v>50682.665388302972</v>
      </c>
      <c r="V223" s="32">
        <f>(U223-L223)/L223</f>
        <v>1.4301908986772164E-2</v>
      </c>
    </row>
    <row r="224" spans="1:22" x14ac:dyDescent="0.2">
      <c r="A224" s="3" t="s">
        <v>408</v>
      </c>
      <c r="B224" s="3" t="s">
        <v>406</v>
      </c>
      <c r="C224" s="26" t="s">
        <v>407</v>
      </c>
      <c r="D224" s="21">
        <v>61.5</v>
      </c>
      <c r="E224" s="4">
        <v>2603411</v>
      </c>
      <c r="F224" s="4">
        <f>E224/D224</f>
        <v>42331.886178861787</v>
      </c>
      <c r="G224" s="4">
        <v>131335</v>
      </c>
      <c r="H224" s="4">
        <f>G224/D224</f>
        <v>2135.5284552845528</v>
      </c>
      <c r="I224" s="4">
        <v>324720</v>
      </c>
      <c r="J224" s="4">
        <f>I224/D224</f>
        <v>5280</v>
      </c>
      <c r="K224" s="4">
        <f>E224+G224+I224</f>
        <v>3059466</v>
      </c>
      <c r="L224" s="29">
        <f>K224/D224</f>
        <v>49747.414634146342</v>
      </c>
      <c r="M224" s="21">
        <v>62</v>
      </c>
      <c r="N224" s="4">
        <v>2764468</v>
      </c>
      <c r="O224" s="4">
        <f>N224/M224</f>
        <v>44588.193548387098</v>
      </c>
      <c r="P224" s="4">
        <v>131335</v>
      </c>
      <c r="Q224" s="4">
        <f>P224/M224</f>
        <v>2118.3064516129034</v>
      </c>
      <c r="R224" s="4">
        <v>297600</v>
      </c>
      <c r="S224" s="4">
        <f>R224/M224</f>
        <v>4800</v>
      </c>
      <c r="T224" s="4">
        <f>N224+P224+R224</f>
        <v>3193403</v>
      </c>
      <c r="U224" s="29">
        <f>T224/M224</f>
        <v>51506.5</v>
      </c>
      <c r="V224" s="32">
        <f>(U224-L224)/L224</f>
        <v>3.5360337392211574E-2</v>
      </c>
    </row>
    <row r="225" spans="1:22" x14ac:dyDescent="0.2">
      <c r="A225" s="3" t="s">
        <v>582</v>
      </c>
      <c r="B225" s="3" t="s">
        <v>574</v>
      </c>
      <c r="C225" s="26" t="s">
        <v>581</v>
      </c>
      <c r="D225" s="21">
        <v>469.8</v>
      </c>
      <c r="E225" s="4">
        <v>22306608</v>
      </c>
      <c r="F225" s="4">
        <f>E225/D225</f>
        <v>47481.072796934866</v>
      </c>
      <c r="G225" s="4">
        <v>506576</v>
      </c>
      <c r="H225" s="4">
        <f>G225/D225</f>
        <v>1078.2801191996593</v>
      </c>
      <c r="I225" s="4">
        <v>1210076</v>
      </c>
      <c r="J225" s="4">
        <f>I225/D225</f>
        <v>2575.7258407833119</v>
      </c>
      <c r="K225" s="4">
        <f>E225+G225+I225</f>
        <v>24023260</v>
      </c>
      <c r="L225" s="29">
        <f>K225/D225</f>
        <v>51135.078756917836</v>
      </c>
      <c r="M225" s="21">
        <v>473.8</v>
      </c>
      <c r="N225" s="4">
        <v>22476504</v>
      </c>
      <c r="O225" s="4">
        <f>N225/M225</f>
        <v>47438.801181933304</v>
      </c>
      <c r="P225" s="4">
        <v>514174</v>
      </c>
      <c r="Q225" s="4">
        <f>P225/M225</f>
        <v>1085.2131701139722</v>
      </c>
      <c r="R225" s="4">
        <v>1263965</v>
      </c>
      <c r="S225" s="4">
        <f>R225/M225</f>
        <v>2667.7184466019417</v>
      </c>
      <c r="T225" s="4">
        <f>N225+P225+R225</f>
        <v>24254643</v>
      </c>
      <c r="U225" s="29">
        <f>T225/M225</f>
        <v>51191.732798649216</v>
      </c>
      <c r="V225" s="32">
        <f>(U225-L225)/L225</f>
        <v>1.1079290989400577E-3</v>
      </c>
    </row>
    <row r="226" spans="1:22" x14ac:dyDescent="0.2">
      <c r="A226" s="3" t="s">
        <v>483</v>
      </c>
      <c r="B226" s="3" t="s">
        <v>481</v>
      </c>
      <c r="C226" s="26" t="s">
        <v>482</v>
      </c>
      <c r="D226" s="21">
        <v>30.8</v>
      </c>
      <c r="E226" s="4">
        <v>1275210</v>
      </c>
      <c r="F226" s="4">
        <f>E226/D226</f>
        <v>41402.922077922078</v>
      </c>
      <c r="G226" s="4">
        <v>81251</v>
      </c>
      <c r="H226" s="4">
        <f>G226/D226</f>
        <v>2638.0194805194806</v>
      </c>
      <c r="I226" s="4">
        <v>149797</v>
      </c>
      <c r="J226" s="4">
        <f>I226/D226</f>
        <v>4863.5389610389611</v>
      </c>
      <c r="K226" s="4">
        <f>E226+G226+I226</f>
        <v>1506258</v>
      </c>
      <c r="L226" s="29">
        <f>K226/D226</f>
        <v>48904.480519480516</v>
      </c>
      <c r="M226" s="21">
        <v>31.4</v>
      </c>
      <c r="N226" s="4">
        <v>1295611</v>
      </c>
      <c r="O226" s="4">
        <f>N226/M226</f>
        <v>41261.496815286628</v>
      </c>
      <c r="P226" s="4">
        <v>82413</v>
      </c>
      <c r="Q226" s="4">
        <f>P226/M226</f>
        <v>2624.6178343949045</v>
      </c>
      <c r="R226" s="4">
        <v>150925</v>
      </c>
      <c r="S226" s="4">
        <f>R226/M226</f>
        <v>4806.5286624203827</v>
      </c>
      <c r="T226" s="4">
        <f>N226+P226+R226</f>
        <v>1528949</v>
      </c>
      <c r="U226" s="29">
        <f>T226/M226</f>
        <v>48692.643312101914</v>
      </c>
      <c r="V226" s="32">
        <f>(U226-L226)/L226</f>
        <v>-4.331652337953339E-3</v>
      </c>
    </row>
    <row r="227" spans="1:22" x14ac:dyDescent="0.2">
      <c r="A227" s="3" t="s">
        <v>251</v>
      </c>
      <c r="B227" s="3" t="s">
        <v>243</v>
      </c>
      <c r="C227" s="26" t="s">
        <v>250</v>
      </c>
      <c r="D227" s="21">
        <v>38</v>
      </c>
      <c r="E227" s="4">
        <v>1788957</v>
      </c>
      <c r="F227" s="4">
        <f>E227/D227</f>
        <v>47077.815789473687</v>
      </c>
      <c r="G227" s="4">
        <v>144836</v>
      </c>
      <c r="H227" s="4">
        <f>G227/D227</f>
        <v>3811.4736842105262</v>
      </c>
      <c r="I227" s="4">
        <v>0</v>
      </c>
      <c r="J227" s="4">
        <f>I227/D227</f>
        <v>0</v>
      </c>
      <c r="K227" s="4">
        <f>E227+G227+I227</f>
        <v>1933793</v>
      </c>
      <c r="L227" s="29">
        <f>K227/D227</f>
        <v>50889.289473684214</v>
      </c>
      <c r="M227" s="21">
        <v>38</v>
      </c>
      <c r="N227" s="4">
        <v>1822695</v>
      </c>
      <c r="O227" s="4">
        <f>N227/M227</f>
        <v>47965.65789473684</v>
      </c>
      <c r="P227" s="4">
        <v>133501</v>
      </c>
      <c r="Q227" s="4">
        <f>P227/M227</f>
        <v>3513.1842105263158</v>
      </c>
      <c r="R227" s="4">
        <v>0</v>
      </c>
      <c r="S227" s="4">
        <f>R227/M227</f>
        <v>0</v>
      </c>
      <c r="T227" s="4">
        <f>N227+P227+R227</f>
        <v>1956196</v>
      </c>
      <c r="U227" s="29">
        <f>T227/M227</f>
        <v>51478.84210526316</v>
      </c>
      <c r="V227" s="32">
        <f>(U227-L227)/L227</f>
        <v>1.1585004186073675E-2</v>
      </c>
    </row>
    <row r="228" spans="1:22" x14ac:dyDescent="0.2">
      <c r="A228" s="3" t="s">
        <v>253</v>
      </c>
      <c r="B228" s="3" t="s">
        <v>243</v>
      </c>
      <c r="C228" s="26" t="s">
        <v>252</v>
      </c>
      <c r="D228" s="21">
        <v>58.4</v>
      </c>
      <c r="E228" s="4">
        <v>2545594</v>
      </c>
      <c r="F228" s="4">
        <f>E228/D228</f>
        <v>43588.938356164384</v>
      </c>
      <c r="G228" s="4">
        <v>146321</v>
      </c>
      <c r="H228" s="4">
        <f>G228/D228</f>
        <v>2505.4965753424658</v>
      </c>
      <c r="I228" s="4">
        <v>166296</v>
      </c>
      <c r="J228" s="4">
        <f>I228/D228</f>
        <v>2847.5342465753424</v>
      </c>
      <c r="K228" s="4">
        <f>E228+G228+I228</f>
        <v>2858211</v>
      </c>
      <c r="L228" s="29">
        <f>K228/D228</f>
        <v>48941.969178082196</v>
      </c>
      <c r="M228" s="21">
        <v>58.7</v>
      </c>
      <c r="N228" s="4">
        <v>2578267</v>
      </c>
      <c r="O228" s="4">
        <f>N228/M228</f>
        <v>43922.776831345822</v>
      </c>
      <c r="P228" s="4">
        <v>155015</v>
      </c>
      <c r="Q228" s="4">
        <f>P228/M228</f>
        <v>2640.8006814310052</v>
      </c>
      <c r="R228" s="4">
        <v>158652</v>
      </c>
      <c r="S228" s="4">
        <f>R228/M228</f>
        <v>2702.7597955706983</v>
      </c>
      <c r="T228" s="4">
        <f>N228+P228+R228</f>
        <v>2891934</v>
      </c>
      <c r="U228" s="29">
        <f>T228/M228</f>
        <v>49266.337308347531</v>
      </c>
      <c r="V228" s="32">
        <f>(U228-L228)/L228</f>
        <v>6.6276068518018993E-3</v>
      </c>
    </row>
    <row r="229" spans="1:22" x14ac:dyDescent="0.2">
      <c r="A229" s="3" t="s">
        <v>189</v>
      </c>
      <c r="B229" s="3" t="s">
        <v>185</v>
      </c>
      <c r="C229" s="26" t="s">
        <v>188</v>
      </c>
      <c r="D229" s="21">
        <v>416.4</v>
      </c>
      <c r="E229" s="4">
        <v>19056078</v>
      </c>
      <c r="F229" s="4">
        <f>E229/D229</f>
        <v>45763.876080691647</v>
      </c>
      <c r="G229" s="4">
        <v>904060</v>
      </c>
      <c r="H229" s="4">
        <f>G229/D229</f>
        <v>2171.1335254562923</v>
      </c>
      <c r="I229" s="4">
        <v>2608330</v>
      </c>
      <c r="J229" s="4">
        <f>I229/D229</f>
        <v>6264.0009606147942</v>
      </c>
      <c r="K229" s="4">
        <f>E229+G229+I229</f>
        <v>22568468</v>
      </c>
      <c r="L229" s="29">
        <f>K229/D229</f>
        <v>54199.010566762729</v>
      </c>
      <c r="M229" s="21">
        <v>434.9</v>
      </c>
      <c r="N229" s="4">
        <v>19690789</v>
      </c>
      <c r="O229" s="4">
        <f>N229/M229</f>
        <v>45276.590020694413</v>
      </c>
      <c r="P229" s="4">
        <v>1113448</v>
      </c>
      <c r="Q229" s="4">
        <f>P229/M229</f>
        <v>2560.2391354334331</v>
      </c>
      <c r="R229" s="4">
        <v>2943403</v>
      </c>
      <c r="S229" s="4">
        <f>R229/M229</f>
        <v>6767.9995401241667</v>
      </c>
      <c r="T229" s="4">
        <f>N229+P229+R229</f>
        <v>23747640</v>
      </c>
      <c r="U229" s="29">
        <f>T229/M229</f>
        <v>54604.828696252014</v>
      </c>
      <c r="V229" s="32">
        <f>(U229-L229)/L229</f>
        <v>7.4875560502971903E-3</v>
      </c>
    </row>
    <row r="230" spans="1:22" x14ac:dyDescent="0.2">
      <c r="A230" s="3" t="s">
        <v>508</v>
      </c>
      <c r="B230" s="3" t="s">
        <v>506</v>
      </c>
      <c r="C230" s="26" t="s">
        <v>507</v>
      </c>
      <c r="D230" s="21">
        <v>25.1</v>
      </c>
      <c r="E230" s="4">
        <v>966399</v>
      </c>
      <c r="F230" s="4">
        <f>E230/D230</f>
        <v>38501.952191235061</v>
      </c>
      <c r="G230" s="4">
        <v>75223</v>
      </c>
      <c r="H230" s="4">
        <f>G230/D230</f>
        <v>2996.9322709163343</v>
      </c>
      <c r="I230" s="4">
        <v>112917</v>
      </c>
      <c r="J230" s="4">
        <f>I230/D230</f>
        <v>4498.685258964143</v>
      </c>
      <c r="K230" s="4">
        <f>E230+G230+I230</f>
        <v>1154539</v>
      </c>
      <c r="L230" s="29">
        <f>K230/D230</f>
        <v>45997.569721115535</v>
      </c>
      <c r="M230" s="21">
        <v>23.1</v>
      </c>
      <c r="N230" s="4">
        <v>922584</v>
      </c>
      <c r="O230" s="4">
        <f>N230/M230</f>
        <v>39938.701298701293</v>
      </c>
      <c r="P230" s="4">
        <v>70020</v>
      </c>
      <c r="Q230" s="4">
        <f>P230/M230</f>
        <v>3031.1688311688308</v>
      </c>
      <c r="R230" s="4">
        <v>104880</v>
      </c>
      <c r="S230" s="4">
        <f>R230/M230</f>
        <v>4540.2597402597403</v>
      </c>
      <c r="T230" s="4">
        <f>N230+P230+R230</f>
        <v>1097484</v>
      </c>
      <c r="U230" s="29">
        <f>T230/M230</f>
        <v>47510.129870129866</v>
      </c>
      <c r="V230" s="32">
        <f>(U230-L230)/L230</f>
        <v>3.2883479674796351E-2</v>
      </c>
    </row>
    <row r="231" spans="1:22" x14ac:dyDescent="0.2">
      <c r="A231" s="3" t="s">
        <v>410</v>
      </c>
      <c r="B231" s="3" t="s">
        <v>406</v>
      </c>
      <c r="C231" s="26" t="s">
        <v>409</v>
      </c>
      <c r="D231" s="21">
        <v>122</v>
      </c>
      <c r="E231" s="4">
        <v>5373794</v>
      </c>
      <c r="F231" s="4">
        <f>E231/D231</f>
        <v>44047.491803278688</v>
      </c>
      <c r="G231" s="4">
        <v>286785</v>
      </c>
      <c r="H231" s="4">
        <f>G231/D231</f>
        <v>2350.6967213114754</v>
      </c>
      <c r="I231" s="4">
        <v>1257153</v>
      </c>
      <c r="J231" s="4">
        <f>I231/D231</f>
        <v>10304.532786885246</v>
      </c>
      <c r="K231" s="4">
        <f>E231+G231+I231</f>
        <v>6917732</v>
      </c>
      <c r="L231" s="29">
        <f>K231/D231</f>
        <v>56702.721311475412</v>
      </c>
      <c r="M231" s="21">
        <v>123</v>
      </c>
      <c r="N231" s="4">
        <v>5376128</v>
      </c>
      <c r="O231" s="4">
        <f>N231/M231</f>
        <v>43708.357723577239</v>
      </c>
      <c r="P231" s="4">
        <v>294849</v>
      </c>
      <c r="Q231" s="4">
        <f>P231/M231</f>
        <v>2397.1463414634145</v>
      </c>
      <c r="R231" s="4">
        <v>1319387</v>
      </c>
      <c r="S231" s="4">
        <f>R231/M231</f>
        <v>10726.723577235773</v>
      </c>
      <c r="T231" s="4">
        <f>N231+P231+R231</f>
        <v>6990364</v>
      </c>
      <c r="U231" s="29">
        <f>T231/M231</f>
        <v>56832.227642276426</v>
      </c>
      <c r="V231" s="32">
        <f>(U231-L231)/L231</f>
        <v>2.283952653517613E-3</v>
      </c>
    </row>
    <row r="232" spans="1:22" x14ac:dyDescent="0.2">
      <c r="A232" s="3" t="s">
        <v>412</v>
      </c>
      <c r="B232" s="3" t="s">
        <v>406</v>
      </c>
      <c r="C232" s="26" t="s">
        <v>411</v>
      </c>
      <c r="D232" s="21">
        <v>123</v>
      </c>
      <c r="E232" s="4">
        <v>5459665</v>
      </c>
      <c r="F232" s="4">
        <f>E232/D232</f>
        <v>44387.520325203252</v>
      </c>
      <c r="G232" s="4">
        <v>304295</v>
      </c>
      <c r="H232" s="4">
        <f>G232/D232</f>
        <v>2473.9430894308944</v>
      </c>
      <c r="I232" s="4">
        <v>529200</v>
      </c>
      <c r="J232" s="4">
        <f>I232/D232</f>
        <v>4302.4390243902435</v>
      </c>
      <c r="K232" s="4">
        <f>E232+G232+I232</f>
        <v>6293160</v>
      </c>
      <c r="L232" s="29">
        <f>K232/D232</f>
        <v>51163.902439024387</v>
      </c>
      <c r="M232" s="21">
        <v>123.8</v>
      </c>
      <c r="N232" s="4">
        <v>5627796</v>
      </c>
      <c r="O232" s="4">
        <f>N232/M232</f>
        <v>45458.772213247175</v>
      </c>
      <c r="P232" s="4">
        <v>348565</v>
      </c>
      <c r="Q232" s="4">
        <f>P232/M232</f>
        <v>2815.5492730210017</v>
      </c>
      <c r="R232" s="4">
        <v>546480</v>
      </c>
      <c r="S232" s="4">
        <f>R232/M232</f>
        <v>4414.2164781906304</v>
      </c>
      <c r="T232" s="4">
        <f>N232+P232+R232</f>
        <v>6522841</v>
      </c>
      <c r="U232" s="29">
        <f>T232/M232</f>
        <v>52688.537964458803</v>
      </c>
      <c r="V232" s="32">
        <f>(U232-L232)/L232</f>
        <v>2.9799046842672552E-2</v>
      </c>
    </row>
    <row r="233" spans="1:22" x14ac:dyDescent="0.2">
      <c r="A233" s="3" t="s">
        <v>414</v>
      </c>
      <c r="B233" s="3" t="s">
        <v>406</v>
      </c>
      <c r="C233" s="26" t="s">
        <v>413</v>
      </c>
      <c r="D233" s="21">
        <v>65</v>
      </c>
      <c r="E233" s="4">
        <v>2952817</v>
      </c>
      <c r="F233" s="4">
        <f>E233/D233</f>
        <v>45427.953846153847</v>
      </c>
      <c r="G233" s="4">
        <v>218408</v>
      </c>
      <c r="H233" s="4">
        <f>G233/D233</f>
        <v>3360.123076923077</v>
      </c>
      <c r="I233" s="4">
        <v>218760</v>
      </c>
      <c r="J233" s="4">
        <f>I233/D233</f>
        <v>3365.5384615384614</v>
      </c>
      <c r="K233" s="4">
        <f>E233+G233+I233</f>
        <v>3389985</v>
      </c>
      <c r="L233" s="29">
        <f>K233/D233</f>
        <v>52153.615384615383</v>
      </c>
      <c r="M233" s="21">
        <v>66.5</v>
      </c>
      <c r="N233" s="4">
        <v>3081754</v>
      </c>
      <c r="O233" s="4">
        <f>N233/M233</f>
        <v>46342.165413533832</v>
      </c>
      <c r="P233" s="4">
        <v>228984</v>
      </c>
      <c r="Q233" s="4">
        <f>P233/M233</f>
        <v>3443.3684210526317</v>
      </c>
      <c r="R233" s="4">
        <v>235013</v>
      </c>
      <c r="S233" s="4">
        <f>R233/M233</f>
        <v>3534.0300751879699</v>
      </c>
      <c r="T233" s="4">
        <f>N233+P233+R233</f>
        <v>3545751</v>
      </c>
      <c r="U233" s="29">
        <f>T233/M233</f>
        <v>53319.563909774435</v>
      </c>
      <c r="V233" s="32">
        <f>(U233-L233)/L233</f>
        <v>2.2356044093215278E-2</v>
      </c>
    </row>
    <row r="234" spans="1:22" x14ac:dyDescent="0.2">
      <c r="A234" s="3" t="s">
        <v>382</v>
      </c>
      <c r="B234" s="3" t="s">
        <v>380</v>
      </c>
      <c r="C234" s="26" t="s">
        <v>381</v>
      </c>
      <c r="D234" s="21">
        <v>35.4</v>
      </c>
      <c r="E234" s="4">
        <v>1535964</v>
      </c>
      <c r="F234" s="4">
        <f>E234/D234</f>
        <v>43388.813559322036</v>
      </c>
      <c r="G234" s="4">
        <v>104446</v>
      </c>
      <c r="H234" s="4">
        <f>G234/D234</f>
        <v>2950.4519774011301</v>
      </c>
      <c r="I234" s="4">
        <v>129554</v>
      </c>
      <c r="J234" s="4">
        <f>I234/D234</f>
        <v>3659.7175141242938</v>
      </c>
      <c r="K234" s="4">
        <f>E234+G234+I234</f>
        <v>1769964</v>
      </c>
      <c r="L234" s="29">
        <f>K234/D234</f>
        <v>49998.983050847462</v>
      </c>
      <c r="M234" s="21">
        <v>36.4</v>
      </c>
      <c r="N234" s="4">
        <v>1570964</v>
      </c>
      <c r="O234" s="4">
        <f>N234/M234</f>
        <v>43158.351648351651</v>
      </c>
      <c r="P234" s="4">
        <v>105000</v>
      </c>
      <c r="Q234" s="4">
        <f>P234/M234</f>
        <v>2884.6153846153848</v>
      </c>
      <c r="R234" s="4">
        <v>135554</v>
      </c>
      <c r="S234" s="4">
        <f>R234/M234</f>
        <v>3724.0109890109893</v>
      </c>
      <c r="T234" s="4">
        <f>N234+P234+R234</f>
        <v>1811518</v>
      </c>
      <c r="U234" s="29">
        <f>T234/M234</f>
        <v>49766.978021978022</v>
      </c>
      <c r="V234" s="32">
        <f>(U234-L234)/L234</f>
        <v>-4.640194954235329E-3</v>
      </c>
    </row>
    <row r="235" spans="1:22" x14ac:dyDescent="0.2">
      <c r="A235" s="3" t="s">
        <v>335</v>
      </c>
      <c r="B235" s="3" t="s">
        <v>327</v>
      </c>
      <c r="C235" s="26" t="s">
        <v>334</v>
      </c>
      <c r="D235" s="21">
        <v>54</v>
      </c>
      <c r="E235" s="4">
        <v>2411556</v>
      </c>
      <c r="F235" s="4">
        <f>E235/D235</f>
        <v>44658.444444444445</v>
      </c>
      <c r="G235" s="4">
        <v>82350</v>
      </c>
      <c r="H235" s="4">
        <f>G235/D235</f>
        <v>1525</v>
      </c>
      <c r="I235" s="4">
        <v>142704</v>
      </c>
      <c r="J235" s="4">
        <f>I235/D235</f>
        <v>2642.6666666666665</v>
      </c>
      <c r="K235" s="4">
        <f>E235+G235+I235</f>
        <v>2636610</v>
      </c>
      <c r="L235" s="29">
        <f>K235/D235</f>
        <v>48826.111111111109</v>
      </c>
      <c r="M235" s="21">
        <v>52</v>
      </c>
      <c r="N235" s="4">
        <v>2372331</v>
      </c>
      <c r="O235" s="4">
        <f>N235/M235</f>
        <v>45621.75</v>
      </c>
      <c r="P235" s="4">
        <v>141639</v>
      </c>
      <c r="Q235" s="4">
        <f>P235/M235</f>
        <v>2723.8269230769229</v>
      </c>
      <c r="R235" s="4">
        <v>141897</v>
      </c>
      <c r="S235" s="4">
        <f>R235/M235</f>
        <v>2728.7884615384614</v>
      </c>
      <c r="T235" s="4">
        <f>N235+P235+R235</f>
        <v>2655867</v>
      </c>
      <c r="U235" s="29">
        <f>T235/M235</f>
        <v>51074.365384615383</v>
      </c>
      <c r="V235" s="32">
        <f>(U235-L235)/L235</f>
        <v>4.6046146669105698E-2</v>
      </c>
    </row>
    <row r="236" spans="1:22" x14ac:dyDescent="0.2">
      <c r="A236" s="3" t="s">
        <v>576</v>
      </c>
      <c r="B236" s="3" t="s">
        <v>574</v>
      </c>
      <c r="C236" s="26" t="s">
        <v>575</v>
      </c>
      <c r="D236" s="21">
        <v>260.3</v>
      </c>
      <c r="E236" s="4">
        <v>12142539</v>
      </c>
      <c r="F236" s="4">
        <f>E236/D236</f>
        <v>46648.248175182482</v>
      </c>
      <c r="G236" s="4">
        <v>827988</v>
      </c>
      <c r="H236" s="4">
        <f>G236/D236</f>
        <v>3180.8989627353053</v>
      </c>
      <c r="I236" s="4">
        <v>1005959</v>
      </c>
      <c r="J236" s="4">
        <f>I236/D236</f>
        <v>3864.6139070303493</v>
      </c>
      <c r="K236" s="4">
        <f>E236+G236+I236</f>
        <v>13976486</v>
      </c>
      <c r="L236" s="29">
        <f>K236/D236</f>
        <v>53693.761044948136</v>
      </c>
      <c r="M236" s="21">
        <v>266.7</v>
      </c>
      <c r="N236" s="4">
        <v>12897973</v>
      </c>
      <c r="O236" s="4">
        <f>N236/M236</f>
        <v>48361.353580802403</v>
      </c>
      <c r="P236" s="4">
        <v>830576</v>
      </c>
      <c r="Q236" s="4">
        <f>P236/M236</f>
        <v>3114.2707161604799</v>
      </c>
      <c r="R236" s="4">
        <v>985526</v>
      </c>
      <c r="S236" s="4">
        <f>R236/M236</f>
        <v>3695.2605924259469</v>
      </c>
      <c r="T236" s="4">
        <f>N236+P236+R236</f>
        <v>14714075</v>
      </c>
      <c r="U236" s="29">
        <f>T236/M236</f>
        <v>55170.884889388828</v>
      </c>
      <c r="V236" s="32">
        <f>(U236-L236)/L236</f>
        <v>2.7510157897193334E-2</v>
      </c>
    </row>
    <row r="237" spans="1:22" x14ac:dyDescent="0.2">
      <c r="A237" s="3" t="s">
        <v>602</v>
      </c>
      <c r="B237" s="3" t="s">
        <v>600</v>
      </c>
      <c r="C237" s="26" t="s">
        <v>601</v>
      </c>
      <c r="D237" s="21">
        <v>39</v>
      </c>
      <c r="E237" s="4">
        <v>1654557</v>
      </c>
      <c r="F237" s="4">
        <f>E237/D237</f>
        <v>42424.538461538461</v>
      </c>
      <c r="G237" s="4">
        <v>74011</v>
      </c>
      <c r="H237" s="4">
        <f>G237/D237</f>
        <v>1897.7179487179487</v>
      </c>
      <c r="I237" s="4">
        <v>174133</v>
      </c>
      <c r="J237" s="4">
        <f>I237/D237</f>
        <v>4464.9487179487178</v>
      </c>
      <c r="K237" s="4">
        <f>E237+G237+I237</f>
        <v>1902701</v>
      </c>
      <c r="L237" s="29">
        <f>K237/D237</f>
        <v>48787.205128205125</v>
      </c>
      <c r="M237" s="21">
        <v>37</v>
      </c>
      <c r="N237" s="4">
        <v>1555387</v>
      </c>
      <c r="O237" s="4">
        <f>N237/M237</f>
        <v>42037.486486486487</v>
      </c>
      <c r="P237" s="4">
        <v>72531</v>
      </c>
      <c r="Q237" s="4">
        <f>P237/M237</f>
        <v>1960.2972972972973</v>
      </c>
      <c r="R237" s="4">
        <v>156075</v>
      </c>
      <c r="S237" s="4">
        <f>R237/M237</f>
        <v>4218.2432432432433</v>
      </c>
      <c r="T237" s="4">
        <f>N237+P237+R237</f>
        <v>1783993</v>
      </c>
      <c r="U237" s="29">
        <f>T237/M237</f>
        <v>48216.027027027027</v>
      </c>
      <c r="V237" s="32">
        <f>(U237-L237)/L237</f>
        <v>-1.1707538886007757E-2</v>
      </c>
    </row>
    <row r="238" spans="1:22" x14ac:dyDescent="0.2">
      <c r="A238" s="3" t="s">
        <v>336</v>
      </c>
      <c r="B238" s="3" t="s">
        <v>327</v>
      </c>
      <c r="C238" s="26" t="s">
        <v>327</v>
      </c>
      <c r="D238" s="21">
        <v>448</v>
      </c>
      <c r="E238" s="4">
        <v>20782326</v>
      </c>
      <c r="F238" s="4">
        <f>E238/D238</f>
        <v>46389.120535714283</v>
      </c>
      <c r="G238" s="4">
        <v>696095</v>
      </c>
      <c r="H238" s="4">
        <f>G238/D238</f>
        <v>1553.7834821428571</v>
      </c>
      <c r="I238" s="4">
        <v>941880</v>
      </c>
      <c r="J238" s="4">
        <f>I238/D238</f>
        <v>2102.4107142857142</v>
      </c>
      <c r="K238" s="4">
        <f>E238+G238+I238</f>
        <v>22420301</v>
      </c>
      <c r="L238" s="29">
        <f>K238/D238</f>
        <v>50045.314732142855</v>
      </c>
      <c r="M238" s="21">
        <v>466</v>
      </c>
      <c r="N238" s="4">
        <v>22009364</v>
      </c>
      <c r="O238" s="4">
        <f>N238/M238</f>
        <v>47230.394849785407</v>
      </c>
      <c r="P238" s="4">
        <v>696095</v>
      </c>
      <c r="Q238" s="4">
        <f>P238/M238</f>
        <v>1493.7660944206009</v>
      </c>
      <c r="R238" s="4">
        <v>941880</v>
      </c>
      <c r="S238" s="4">
        <f>R238/M238</f>
        <v>2021.2017167381973</v>
      </c>
      <c r="T238" s="4">
        <f>N238+P238+R238</f>
        <v>23647339</v>
      </c>
      <c r="U238" s="29">
        <f>T238/M238</f>
        <v>50745.362660944207</v>
      </c>
      <c r="V238" s="32">
        <f>(U238-L238)/L238</f>
        <v>1.3988281071828864E-2</v>
      </c>
    </row>
    <row r="239" spans="1:22" x14ac:dyDescent="0.2">
      <c r="A239" s="3" t="s">
        <v>451</v>
      </c>
      <c r="B239" s="3" t="s">
        <v>443</v>
      </c>
      <c r="C239" s="26" t="s">
        <v>450</v>
      </c>
      <c r="D239" s="21">
        <v>28.2</v>
      </c>
      <c r="E239" s="4">
        <v>1055003</v>
      </c>
      <c r="F239" s="4">
        <f>E239/D239</f>
        <v>37411.453900709224</v>
      </c>
      <c r="G239" s="4">
        <v>56424</v>
      </c>
      <c r="H239" s="4">
        <f>G239/D239</f>
        <v>2000.8510638297873</v>
      </c>
      <c r="I239" s="4">
        <v>157101</v>
      </c>
      <c r="J239" s="4">
        <f>I239/D239</f>
        <v>5570.9574468085111</v>
      </c>
      <c r="K239" s="4">
        <f>E239+G239+I239</f>
        <v>1268528</v>
      </c>
      <c r="L239" s="29">
        <f>K239/D239</f>
        <v>44983.262411347518</v>
      </c>
      <c r="M239" s="21">
        <v>28.7</v>
      </c>
      <c r="N239" s="4">
        <v>1060649</v>
      </c>
      <c r="O239" s="4">
        <f>N239/M239</f>
        <v>36956.411149825784</v>
      </c>
      <c r="P239" s="4">
        <v>57573</v>
      </c>
      <c r="Q239" s="4">
        <f>P239/M239</f>
        <v>2006.02787456446</v>
      </c>
      <c r="R239" s="4">
        <v>147611</v>
      </c>
      <c r="S239" s="4">
        <f>R239/M239</f>
        <v>5143.2404181184675</v>
      </c>
      <c r="T239" s="4">
        <f>N239+P239+R239</f>
        <v>1265833</v>
      </c>
      <c r="U239" s="29">
        <f>T239/M239</f>
        <v>44105.679442508714</v>
      </c>
      <c r="V239" s="32">
        <f>(U239-L239)/L239</f>
        <v>-1.9509100091802681E-2</v>
      </c>
    </row>
    <row r="240" spans="1:22" x14ac:dyDescent="0.2">
      <c r="A240" s="3" t="s">
        <v>453</v>
      </c>
      <c r="B240" s="3" t="s">
        <v>443</v>
      </c>
      <c r="C240" s="26" t="s">
        <v>452</v>
      </c>
      <c r="D240" s="21">
        <v>27</v>
      </c>
      <c r="E240" s="4">
        <v>1001175</v>
      </c>
      <c r="F240" s="4">
        <f>E240/D240</f>
        <v>37080.555555555555</v>
      </c>
      <c r="G240" s="4">
        <v>64000</v>
      </c>
      <c r="H240" s="4">
        <f>G240/D240</f>
        <v>2370.3703703703704</v>
      </c>
      <c r="I240" s="4">
        <v>87125</v>
      </c>
      <c r="J240" s="4">
        <f>I240/D240</f>
        <v>3226.8518518518517</v>
      </c>
      <c r="K240" s="4">
        <f>E240+G240+I240</f>
        <v>1152300</v>
      </c>
      <c r="L240" s="29">
        <f>K240/D240</f>
        <v>42677.777777777781</v>
      </c>
      <c r="M240" s="21">
        <v>27</v>
      </c>
      <c r="N240" s="4">
        <v>996740</v>
      </c>
      <c r="O240" s="4">
        <f>N240/M240</f>
        <v>36916.296296296299</v>
      </c>
      <c r="P240" s="4">
        <v>58561</v>
      </c>
      <c r="Q240" s="4">
        <f>P240/M240</f>
        <v>2168.9259259259261</v>
      </c>
      <c r="R240" s="4">
        <v>92250</v>
      </c>
      <c r="S240" s="4">
        <f>R240/M240</f>
        <v>3416.6666666666665</v>
      </c>
      <c r="T240" s="4">
        <f>N240+P240+R240</f>
        <v>1147551</v>
      </c>
      <c r="U240" s="29">
        <f>T240/M240</f>
        <v>42501.888888888891</v>
      </c>
      <c r="V240" s="32">
        <f>(U240-L240)/L240</f>
        <v>-4.1213225722468482E-3</v>
      </c>
    </row>
    <row r="241" spans="1:22" x14ac:dyDescent="0.2">
      <c r="A241" s="3" t="s">
        <v>184</v>
      </c>
      <c r="B241" s="3" t="s">
        <v>180</v>
      </c>
      <c r="C241" s="26" t="s">
        <v>183</v>
      </c>
      <c r="D241" s="21">
        <v>644.20000000000005</v>
      </c>
      <c r="E241" s="4">
        <v>28429696</v>
      </c>
      <c r="F241" s="4">
        <f>E241/D241</f>
        <v>44131.785159888233</v>
      </c>
      <c r="G241" s="4">
        <v>1959141</v>
      </c>
      <c r="H241" s="4">
        <f>G241/D241</f>
        <v>3041.1999379074819</v>
      </c>
      <c r="I241" s="4">
        <v>4843707</v>
      </c>
      <c r="J241" s="4">
        <f>I241/D241</f>
        <v>7518.9490841353609</v>
      </c>
      <c r="K241" s="4">
        <f>E241+G241+I241</f>
        <v>35232544</v>
      </c>
      <c r="L241" s="29">
        <f>K241/D241</f>
        <v>54691.934181931072</v>
      </c>
      <c r="M241" s="21">
        <v>655</v>
      </c>
      <c r="N241" s="4">
        <v>29375508</v>
      </c>
      <c r="O241" s="4">
        <f>N241/M241</f>
        <v>44848.10381679389</v>
      </c>
      <c r="P241" s="4">
        <v>2007673</v>
      </c>
      <c r="Q241" s="4">
        <f>P241/M241</f>
        <v>3065.1496183206109</v>
      </c>
      <c r="R241" s="4">
        <v>5129890</v>
      </c>
      <c r="S241" s="4">
        <f>R241/M241</f>
        <v>7831.8931297709923</v>
      </c>
      <c r="T241" s="4">
        <f>N241+P241+R241</f>
        <v>36513071</v>
      </c>
      <c r="U241" s="29">
        <f>T241/M241</f>
        <v>55745.146564885494</v>
      </c>
      <c r="V241" s="32">
        <f>(U241-L241)/L241</f>
        <v>1.9257179302727571E-2</v>
      </c>
    </row>
    <row r="242" spans="1:22" x14ac:dyDescent="0.2">
      <c r="A242" s="3" t="s">
        <v>331</v>
      </c>
      <c r="B242" s="3" t="s">
        <v>327</v>
      </c>
      <c r="C242" s="26" t="s">
        <v>330</v>
      </c>
      <c r="D242" s="21">
        <v>117.7</v>
      </c>
      <c r="E242" s="4">
        <v>5149563</v>
      </c>
      <c r="F242" s="4">
        <f>E242/D242</f>
        <v>43751.597281223447</v>
      </c>
      <c r="G242" s="4">
        <v>214392</v>
      </c>
      <c r="H242" s="4">
        <f>G242/D242</f>
        <v>1821.5123194562445</v>
      </c>
      <c r="I242" s="4">
        <v>439952</v>
      </c>
      <c r="J242" s="4">
        <f>I242/D242</f>
        <v>3737.909940526763</v>
      </c>
      <c r="K242" s="4">
        <f>E242+G242+I242</f>
        <v>5803907</v>
      </c>
      <c r="L242" s="29">
        <f>K242/D242</f>
        <v>49311.019541206457</v>
      </c>
      <c r="M242" s="21">
        <v>119.1</v>
      </c>
      <c r="N242" s="4">
        <v>5277012</v>
      </c>
      <c r="O242" s="4">
        <f>N242/M242</f>
        <v>44307.405541561719</v>
      </c>
      <c r="P242" s="4">
        <v>209323</v>
      </c>
      <c r="Q242" s="4">
        <f>P242/M242</f>
        <v>1757.5398824517213</v>
      </c>
      <c r="R242" s="4">
        <v>447617</v>
      </c>
      <c r="S242" s="4">
        <f>R242/M242</f>
        <v>3758.3291351805206</v>
      </c>
      <c r="T242" s="4">
        <f>N242+P242+R242</f>
        <v>5933952</v>
      </c>
      <c r="U242" s="29">
        <f>T242/M242</f>
        <v>49823.27455919396</v>
      </c>
      <c r="V242" s="32">
        <f>(U242-L242)/L242</f>
        <v>1.0388246334258827E-2</v>
      </c>
    </row>
    <row r="243" spans="1:22" x14ac:dyDescent="0.2">
      <c r="A243" s="3" t="s">
        <v>187</v>
      </c>
      <c r="B243" s="3" t="s">
        <v>185</v>
      </c>
      <c r="C243" s="26" t="s">
        <v>186</v>
      </c>
      <c r="D243" s="21">
        <v>20</v>
      </c>
      <c r="E243" s="4">
        <v>821404</v>
      </c>
      <c r="F243" s="4">
        <f>E243/D243</f>
        <v>41070.199999999997</v>
      </c>
      <c r="G243" s="4">
        <v>91407</v>
      </c>
      <c r="H243" s="4">
        <f>G243/D243</f>
        <v>4570.3500000000004</v>
      </c>
      <c r="I243" s="4">
        <v>112400</v>
      </c>
      <c r="J243" s="4">
        <f>I243/D243</f>
        <v>5620</v>
      </c>
      <c r="K243" s="4">
        <f>E243+G243+I243</f>
        <v>1025211</v>
      </c>
      <c r="L243" s="29">
        <f>K243/D243</f>
        <v>51260.55</v>
      </c>
      <c r="M243" s="21">
        <v>21</v>
      </c>
      <c r="N243" s="4">
        <v>865328</v>
      </c>
      <c r="O243" s="4">
        <f>N243/M243</f>
        <v>41206.095238095237</v>
      </c>
      <c r="P243" s="4">
        <v>93380</v>
      </c>
      <c r="Q243" s="4">
        <f>P243/M243</f>
        <v>4446.666666666667</v>
      </c>
      <c r="R243" s="4">
        <v>143220</v>
      </c>
      <c r="S243" s="4">
        <f>R243/M243</f>
        <v>6820</v>
      </c>
      <c r="T243" s="4">
        <f>N243+P243+R243</f>
        <v>1101928</v>
      </c>
      <c r="U243" s="29">
        <f>T243/M243</f>
        <v>52472.761904761908</v>
      </c>
      <c r="V243" s="32">
        <f>(U243-L243)/L243</f>
        <v>2.3648047177837639E-2</v>
      </c>
    </row>
    <row r="244" spans="1:22" x14ac:dyDescent="0.2">
      <c r="A244" s="3" t="s">
        <v>245</v>
      </c>
      <c r="B244" s="3" t="s">
        <v>243</v>
      </c>
      <c r="C244" s="26" t="s">
        <v>244</v>
      </c>
      <c r="D244" s="21">
        <v>61.2</v>
      </c>
      <c r="E244" s="4">
        <v>2715572</v>
      </c>
      <c r="F244" s="4">
        <f>E244/D244</f>
        <v>44372.09150326797</v>
      </c>
      <c r="G244" s="4">
        <v>129780</v>
      </c>
      <c r="H244" s="4">
        <f>G244/D244</f>
        <v>2120.5882352941176</v>
      </c>
      <c r="I244" s="4">
        <v>252136</v>
      </c>
      <c r="J244" s="4">
        <f>I244/D244</f>
        <v>4119.8692810457514</v>
      </c>
      <c r="K244" s="4">
        <f>E244+G244+I244</f>
        <v>3097488</v>
      </c>
      <c r="L244" s="29">
        <f>K244/D244</f>
        <v>50612.549019607839</v>
      </c>
      <c r="M244" s="21">
        <v>60.6</v>
      </c>
      <c r="N244" s="4">
        <v>2744405</v>
      </c>
      <c r="O244" s="4">
        <f>N244/M244</f>
        <v>45287.21122112211</v>
      </c>
      <c r="P244" s="4">
        <v>115240</v>
      </c>
      <c r="Q244" s="4">
        <f>P244/M244</f>
        <v>1901.6501650165017</v>
      </c>
      <c r="R244" s="4">
        <v>233657</v>
      </c>
      <c r="S244" s="4">
        <f>R244/M244</f>
        <v>3855.7260726072604</v>
      </c>
      <c r="T244" s="4">
        <f>N244+P244+R244</f>
        <v>3093302</v>
      </c>
      <c r="U244" s="29">
        <f>T244/M244</f>
        <v>51044.587458745875</v>
      </c>
      <c r="V244" s="32">
        <f>(U244-L244)/L244</f>
        <v>8.5361920611953263E-3</v>
      </c>
    </row>
    <row r="245" spans="1:22" x14ac:dyDescent="0.2">
      <c r="A245" s="3" t="s">
        <v>654</v>
      </c>
      <c r="B245" s="3" t="s">
        <v>652</v>
      </c>
      <c r="C245" s="26" t="s">
        <v>653</v>
      </c>
      <c r="D245" s="21">
        <v>57.5</v>
      </c>
      <c r="E245" s="4">
        <v>2499715</v>
      </c>
      <c r="F245" s="4">
        <f>E245/D245</f>
        <v>43473.304347826088</v>
      </c>
      <c r="G245" s="4">
        <v>148362</v>
      </c>
      <c r="H245" s="4">
        <f>G245/D245</f>
        <v>2580.2086956521739</v>
      </c>
      <c r="I245" s="4">
        <v>317664</v>
      </c>
      <c r="J245" s="4">
        <f>I245/D245</f>
        <v>5524.5913043478258</v>
      </c>
      <c r="K245" s="4">
        <f>E245+G245+I245</f>
        <v>2965741</v>
      </c>
      <c r="L245" s="29">
        <f>K245/D245</f>
        <v>51578.104347826084</v>
      </c>
      <c r="M245" s="21">
        <v>59</v>
      </c>
      <c r="N245" s="4">
        <v>2665437</v>
      </c>
      <c r="O245" s="4">
        <f>N245/M245</f>
        <v>45176.898305084746</v>
      </c>
      <c r="P245" s="4">
        <v>152224</v>
      </c>
      <c r="Q245" s="4">
        <f>P245/M245</f>
        <v>2580.0677966101694</v>
      </c>
      <c r="R245" s="4">
        <v>336528</v>
      </c>
      <c r="S245" s="4">
        <f>R245/M245</f>
        <v>5703.8644067796613</v>
      </c>
      <c r="T245" s="4">
        <f>N245+P245+R245</f>
        <v>3154189</v>
      </c>
      <c r="U245" s="29">
        <f>T245/M245</f>
        <v>53460.830508474573</v>
      </c>
      <c r="V245" s="32">
        <f>(U245-L245)/L245</f>
        <v>3.6502430332685215E-2</v>
      </c>
    </row>
    <row r="246" spans="1:22" x14ac:dyDescent="0.2">
      <c r="A246" s="3" t="s">
        <v>117</v>
      </c>
      <c r="B246" s="3" t="s">
        <v>111</v>
      </c>
      <c r="C246" s="26" t="s">
        <v>116</v>
      </c>
      <c r="D246" s="21">
        <v>29.6</v>
      </c>
      <c r="E246" s="4">
        <v>1259470</v>
      </c>
      <c r="F246" s="4">
        <f>E246/D246</f>
        <v>42549.66216216216</v>
      </c>
      <c r="G246" s="4">
        <v>109209</v>
      </c>
      <c r="H246" s="4">
        <f>G246/D246</f>
        <v>3689.4932432432429</v>
      </c>
      <c r="I246" s="4">
        <v>76819</v>
      </c>
      <c r="J246" s="4">
        <f>I246/D246</f>
        <v>2595.2364864864862</v>
      </c>
      <c r="K246" s="4">
        <f>E246+G246+I246</f>
        <v>1445498</v>
      </c>
      <c r="L246" s="29">
        <f>K246/D246</f>
        <v>48834.391891891886</v>
      </c>
      <c r="M246" s="21">
        <v>29.1</v>
      </c>
      <c r="N246" s="4">
        <v>1193082</v>
      </c>
      <c r="O246" s="4">
        <f>N246/M246</f>
        <v>40999.381443298967</v>
      </c>
      <c r="P246" s="4">
        <v>91471</v>
      </c>
      <c r="Q246" s="4">
        <f>P246/M246</f>
        <v>3143.333333333333</v>
      </c>
      <c r="R246" s="4">
        <v>73172</v>
      </c>
      <c r="S246" s="4">
        <f>R246/M246</f>
        <v>2514.5017182130582</v>
      </c>
      <c r="T246" s="4">
        <f>N246+P246+R246</f>
        <v>1357725</v>
      </c>
      <c r="U246" s="29">
        <f>T246/M246</f>
        <v>46657.216494845357</v>
      </c>
      <c r="V246" s="32">
        <f>(U246-L246)/L246</f>
        <v>-4.458283010601001E-2</v>
      </c>
    </row>
    <row r="247" spans="1:22" x14ac:dyDescent="0.2">
      <c r="A247" s="3" t="s">
        <v>119</v>
      </c>
      <c r="B247" s="3" t="s">
        <v>111</v>
      </c>
      <c r="C247" s="26" t="s">
        <v>118</v>
      </c>
      <c r="D247" s="21">
        <v>30</v>
      </c>
      <c r="E247" s="4">
        <v>1250382</v>
      </c>
      <c r="F247" s="4">
        <f>E247/D247</f>
        <v>41679.4</v>
      </c>
      <c r="G247" s="4">
        <v>76853</v>
      </c>
      <c r="H247" s="4">
        <f>G247/D247</f>
        <v>2561.7666666666669</v>
      </c>
      <c r="I247" s="4">
        <v>100800</v>
      </c>
      <c r="J247" s="4">
        <f>I247/D247</f>
        <v>3360</v>
      </c>
      <c r="K247" s="4">
        <f>E247+G247+I247</f>
        <v>1428035</v>
      </c>
      <c r="L247" s="29">
        <f>K247/D247</f>
        <v>47601.166666666664</v>
      </c>
      <c r="M247" s="21">
        <v>30</v>
      </c>
      <c r="N247" s="4">
        <v>1259096</v>
      </c>
      <c r="O247" s="4">
        <f>N247/M247</f>
        <v>41969.866666666669</v>
      </c>
      <c r="P247" s="4">
        <v>88705</v>
      </c>
      <c r="Q247" s="4">
        <f>P247/M247</f>
        <v>2956.8333333333335</v>
      </c>
      <c r="R247" s="4">
        <v>108000</v>
      </c>
      <c r="S247" s="4">
        <f>R247/M247</f>
        <v>3600</v>
      </c>
      <c r="T247" s="4">
        <f>N247+P247+R247</f>
        <v>1455801</v>
      </c>
      <c r="U247" s="29">
        <f>T247/M247</f>
        <v>48526.7</v>
      </c>
      <c r="V247" s="32">
        <f>(U247-L247)/L247</f>
        <v>1.9443501034638499E-2</v>
      </c>
    </row>
    <row r="248" spans="1:22" x14ac:dyDescent="0.2">
      <c r="A248" s="3" t="s">
        <v>333</v>
      </c>
      <c r="B248" s="3" t="s">
        <v>327</v>
      </c>
      <c r="C248" s="26" t="s">
        <v>332</v>
      </c>
      <c r="D248" s="21">
        <v>122.5</v>
      </c>
      <c r="E248" s="4">
        <v>5797812</v>
      </c>
      <c r="F248" s="4">
        <f>E248/D248</f>
        <v>47329.077551020411</v>
      </c>
      <c r="G248" s="4">
        <v>188483</v>
      </c>
      <c r="H248" s="4">
        <f>G248/D248</f>
        <v>1538.6367346938775</v>
      </c>
      <c r="I248" s="4">
        <v>389679</v>
      </c>
      <c r="J248" s="4">
        <f>I248/D248</f>
        <v>3181.0530612244897</v>
      </c>
      <c r="K248" s="4">
        <f>E248+G248+I248</f>
        <v>6375974</v>
      </c>
      <c r="L248" s="29">
        <f>K248/D248</f>
        <v>52048.767346938774</v>
      </c>
      <c r="M248" s="21">
        <v>122.5</v>
      </c>
      <c r="N248" s="4">
        <v>5593806</v>
      </c>
      <c r="O248" s="4">
        <f>N248/M248</f>
        <v>45663.722448979592</v>
      </c>
      <c r="P248" s="4">
        <v>218496</v>
      </c>
      <c r="Q248" s="4">
        <f>P248/M248</f>
        <v>1783.6408163265305</v>
      </c>
      <c r="R248" s="4">
        <v>389679</v>
      </c>
      <c r="S248" s="4">
        <f>R248/M248</f>
        <v>3181.0530612244897</v>
      </c>
      <c r="T248" s="4">
        <f>N248+P248+R248</f>
        <v>6201981</v>
      </c>
      <c r="U248" s="29">
        <f>T248/M248</f>
        <v>50628.416326530612</v>
      </c>
      <c r="V248" s="32">
        <f>(U248-L248)/L248</f>
        <v>-2.728885029957772E-2</v>
      </c>
    </row>
    <row r="249" spans="1:22" x14ac:dyDescent="0.2">
      <c r="A249" s="3" t="s">
        <v>121</v>
      </c>
      <c r="B249" s="3" t="s">
        <v>111</v>
      </c>
      <c r="C249" s="26" t="s">
        <v>120</v>
      </c>
      <c r="D249" s="21">
        <v>215.1</v>
      </c>
      <c r="E249" s="4">
        <v>9374985</v>
      </c>
      <c r="F249" s="4">
        <f>E249/D249</f>
        <v>43584.309623430963</v>
      </c>
      <c r="G249" s="4">
        <v>517510</v>
      </c>
      <c r="H249" s="4">
        <f>G249/D249</f>
        <v>2405.9042305904231</v>
      </c>
      <c r="I249" s="4">
        <v>788795</v>
      </c>
      <c r="J249" s="4">
        <f>I249/D249</f>
        <v>3667.1083217108321</v>
      </c>
      <c r="K249" s="4">
        <f>E249+G249+I249</f>
        <v>10681290</v>
      </c>
      <c r="L249" s="29">
        <f>K249/D249</f>
        <v>49657.322175732217</v>
      </c>
      <c r="M249" s="21">
        <v>212.5</v>
      </c>
      <c r="N249" s="4">
        <v>9239747</v>
      </c>
      <c r="O249" s="4">
        <f>N249/M249</f>
        <v>43481.162352941174</v>
      </c>
      <c r="P249" s="4">
        <v>511175</v>
      </c>
      <c r="Q249" s="4">
        <f>P249/M249</f>
        <v>2405.5294117647059</v>
      </c>
      <c r="R249" s="4">
        <v>813234</v>
      </c>
      <c r="S249" s="4">
        <f>R249/M249</f>
        <v>3826.9835294117647</v>
      </c>
      <c r="T249" s="4">
        <f>N249+P249+R249</f>
        <v>10564156</v>
      </c>
      <c r="U249" s="29">
        <f>T249/M249</f>
        <v>49713.675294117646</v>
      </c>
      <c r="V249" s="32">
        <f>(U249-L249)/L249</f>
        <v>1.1348400581489358E-3</v>
      </c>
    </row>
    <row r="250" spans="1:22" x14ac:dyDescent="0.2">
      <c r="A250" s="3" t="s">
        <v>547</v>
      </c>
      <c r="B250" s="3" t="s">
        <v>545</v>
      </c>
      <c r="C250" s="26" t="s">
        <v>546</v>
      </c>
      <c r="D250" s="21">
        <v>72.599999999999994</v>
      </c>
      <c r="E250" s="4">
        <v>3161618</v>
      </c>
      <c r="F250" s="4">
        <f>E250/D250</f>
        <v>43548.457300275484</v>
      </c>
      <c r="G250" s="4">
        <v>159787</v>
      </c>
      <c r="H250" s="4">
        <f>G250/D250</f>
        <v>2200.9228650137743</v>
      </c>
      <c r="I250" s="4">
        <v>467142</v>
      </c>
      <c r="J250" s="4">
        <f>I250/D250</f>
        <v>6434.462809917356</v>
      </c>
      <c r="K250" s="4">
        <f>E250+G250+I250</f>
        <v>3788547</v>
      </c>
      <c r="L250" s="29">
        <f>K250/D250</f>
        <v>52183.842975206615</v>
      </c>
      <c r="M250" s="21">
        <v>72.599999999999994</v>
      </c>
      <c r="N250" s="4">
        <v>3341084</v>
      </c>
      <c r="O250" s="4">
        <f>N250/M250</f>
        <v>46020.440771349866</v>
      </c>
      <c r="P250" s="4">
        <v>157785</v>
      </c>
      <c r="Q250" s="4">
        <f>P250/M250</f>
        <v>2173.3471074380168</v>
      </c>
      <c r="R250" s="4">
        <v>435375</v>
      </c>
      <c r="S250" s="4">
        <f>R250/M250</f>
        <v>5996.9008264462818</v>
      </c>
      <c r="T250" s="4">
        <f>N250+P250+R250</f>
        <v>3934244</v>
      </c>
      <c r="U250" s="29">
        <f>T250/M250</f>
        <v>54190.688705234163</v>
      </c>
      <c r="V250" s="32">
        <f>(U250-L250)/L250</f>
        <v>3.8457223838057164E-2</v>
      </c>
    </row>
    <row r="251" spans="1:22" x14ac:dyDescent="0.2">
      <c r="A251" s="3" t="s">
        <v>651</v>
      </c>
      <c r="B251" s="3" t="s">
        <v>549</v>
      </c>
      <c r="C251" s="26" t="s">
        <v>650</v>
      </c>
      <c r="D251" s="21">
        <v>39.4</v>
      </c>
      <c r="E251" s="4">
        <v>1634056</v>
      </c>
      <c r="F251" s="4">
        <f>E251/D251</f>
        <v>41473.502538071065</v>
      </c>
      <c r="G251" s="4">
        <v>158747</v>
      </c>
      <c r="H251" s="4">
        <f>G251/D251</f>
        <v>4029.1116751269037</v>
      </c>
      <c r="I251" s="4">
        <v>205880</v>
      </c>
      <c r="J251" s="4">
        <f>I251/D251</f>
        <v>5225.3807106598988</v>
      </c>
      <c r="K251" s="4">
        <f>E251+G251+I251</f>
        <v>1998683</v>
      </c>
      <c r="L251" s="29">
        <f>K251/D251</f>
        <v>50727.99492385787</v>
      </c>
      <c r="M251" s="21">
        <v>39.4</v>
      </c>
      <c r="N251" s="4">
        <v>1639329</v>
      </c>
      <c r="O251" s="4">
        <f>N251/M251</f>
        <v>41607.335025380715</v>
      </c>
      <c r="P251" s="4">
        <v>102158</v>
      </c>
      <c r="Q251" s="4">
        <f>P251/M251</f>
        <v>2592.8426395939086</v>
      </c>
      <c r="R251" s="4">
        <v>220743</v>
      </c>
      <c r="S251" s="4">
        <f>R251/M251</f>
        <v>5602.6142131979695</v>
      </c>
      <c r="T251" s="4">
        <f>N251+P251+R251</f>
        <v>1962230</v>
      </c>
      <c r="U251" s="29">
        <f>T251/M251</f>
        <v>49802.791878172589</v>
      </c>
      <c r="V251" s="32">
        <f>(U251-L251)/L251</f>
        <v>-1.8238510058873801E-2</v>
      </c>
    </row>
    <row r="252" spans="1:22" x14ac:dyDescent="0.2">
      <c r="A252" s="3" t="s">
        <v>324</v>
      </c>
      <c r="B252" s="3" t="s">
        <v>322</v>
      </c>
      <c r="C252" s="26" t="s">
        <v>323</v>
      </c>
      <c r="D252" s="21">
        <v>13.5</v>
      </c>
      <c r="E252" s="4">
        <v>499499</v>
      </c>
      <c r="F252" s="4">
        <f>E252/D252</f>
        <v>36999.925925925927</v>
      </c>
      <c r="G252" s="4">
        <v>59800</v>
      </c>
      <c r="H252" s="4">
        <f>G252/D252</f>
        <v>4429.6296296296296</v>
      </c>
      <c r="I252" s="4">
        <v>62407</v>
      </c>
      <c r="J252" s="4">
        <f>I252/D252</f>
        <v>4622.7407407407409</v>
      </c>
      <c r="K252" s="4">
        <f>E252+G252+I252</f>
        <v>621706</v>
      </c>
      <c r="L252" s="29">
        <f>K252/D252</f>
        <v>46052.296296296299</v>
      </c>
      <c r="M252" s="21">
        <v>11.5</v>
      </c>
      <c r="N252" s="4">
        <v>470002</v>
      </c>
      <c r="O252" s="4">
        <f>N252/M252</f>
        <v>40869.739130434784</v>
      </c>
      <c r="P252" s="4">
        <v>63050</v>
      </c>
      <c r="Q252" s="4">
        <f>P252/M252</f>
        <v>5482.608695652174</v>
      </c>
      <c r="R252" s="4">
        <v>66128</v>
      </c>
      <c r="S252" s="4">
        <f>R252/M252</f>
        <v>5750.260869565217</v>
      </c>
      <c r="T252" s="4">
        <f>N252+P252+R252</f>
        <v>599180</v>
      </c>
      <c r="U252" s="29">
        <f>T252/M252</f>
        <v>52102.608695652176</v>
      </c>
      <c r="V252" s="32">
        <f>(U252-L252)/L252</f>
        <v>0.13137916859625665</v>
      </c>
    </row>
    <row r="253" spans="1:22" x14ac:dyDescent="0.2">
      <c r="A253" s="3" t="s">
        <v>329</v>
      </c>
      <c r="B253" s="3" t="s">
        <v>327</v>
      </c>
      <c r="C253" s="26" t="s">
        <v>328</v>
      </c>
      <c r="D253" s="21">
        <v>142</v>
      </c>
      <c r="E253" s="4">
        <v>6402641</v>
      </c>
      <c r="F253" s="4">
        <f>E253/D253</f>
        <v>45089.021126760563</v>
      </c>
      <c r="G253" s="4">
        <v>275780</v>
      </c>
      <c r="H253" s="4">
        <f>G253/D253</f>
        <v>1942.1126760563379</v>
      </c>
      <c r="I253" s="4">
        <v>625943</v>
      </c>
      <c r="J253" s="4">
        <f>I253/D253</f>
        <v>4408.0492957746483</v>
      </c>
      <c r="K253" s="4">
        <f>E253+G253+I253</f>
        <v>7304364</v>
      </c>
      <c r="L253" s="29">
        <f>K253/D253</f>
        <v>51439.183098591551</v>
      </c>
      <c r="M253" s="21">
        <v>144</v>
      </c>
      <c r="N253" s="4">
        <v>6762091</v>
      </c>
      <c r="O253" s="4">
        <f>N253/M253</f>
        <v>46958.965277777781</v>
      </c>
      <c r="P253" s="4">
        <v>281415</v>
      </c>
      <c r="Q253" s="4">
        <f>P253/M253</f>
        <v>1954.2708333333333</v>
      </c>
      <c r="R253" s="4">
        <v>664225</v>
      </c>
      <c r="S253" s="4">
        <f>R253/M253</f>
        <v>4612.6736111111113</v>
      </c>
      <c r="T253" s="4">
        <f>N253+P253+R253</f>
        <v>7707731</v>
      </c>
      <c r="U253" s="29">
        <f>T253/M253</f>
        <v>53525.909722222219</v>
      </c>
      <c r="V253" s="32">
        <f>(U253-L253)/L253</f>
        <v>4.0566869416085345E-2</v>
      </c>
    </row>
    <row r="254" spans="1:22" x14ac:dyDescent="0.2">
      <c r="A254" s="3" t="s">
        <v>113</v>
      </c>
      <c r="B254" s="3" t="s">
        <v>111</v>
      </c>
      <c r="C254" s="26" t="s">
        <v>112</v>
      </c>
      <c r="D254" s="21">
        <v>195.5</v>
      </c>
      <c r="E254" s="4">
        <v>8381529</v>
      </c>
      <c r="F254" s="4">
        <f>E254/D254</f>
        <v>42872.271099744248</v>
      </c>
      <c r="G254" s="4">
        <v>745767</v>
      </c>
      <c r="H254" s="4">
        <f>G254/D254</f>
        <v>3814.6649616368286</v>
      </c>
      <c r="I254" s="4">
        <v>501368</v>
      </c>
      <c r="J254" s="4">
        <f>I254/D254</f>
        <v>2564.542199488491</v>
      </c>
      <c r="K254" s="4">
        <f>E254+G254+I254</f>
        <v>9628664</v>
      </c>
      <c r="L254" s="29">
        <f>K254/D254</f>
        <v>49251.478260869568</v>
      </c>
      <c r="M254" s="21">
        <v>197.5</v>
      </c>
      <c r="N254" s="4">
        <v>8676282</v>
      </c>
      <c r="O254" s="4">
        <f>N254/M254</f>
        <v>43930.541772151897</v>
      </c>
      <c r="P254" s="4">
        <v>814387</v>
      </c>
      <c r="Q254" s="4">
        <f>P254/M254</f>
        <v>4123.4784810126584</v>
      </c>
      <c r="R254" s="4">
        <v>474882</v>
      </c>
      <c r="S254" s="4">
        <f>R254/M254</f>
        <v>2404.4658227848099</v>
      </c>
      <c r="T254" s="4">
        <f>N254+P254+R254</f>
        <v>9965551</v>
      </c>
      <c r="U254" s="29">
        <f>T254/M254</f>
        <v>50458.486075949368</v>
      </c>
      <c r="V254" s="32">
        <f>(U254-L254)/L254</f>
        <v>2.4507037305289796E-2</v>
      </c>
    </row>
    <row r="255" spans="1:22" x14ac:dyDescent="0.2">
      <c r="A255" s="3" t="s">
        <v>115</v>
      </c>
      <c r="B255" s="3" t="s">
        <v>111</v>
      </c>
      <c r="C255" s="26" t="s">
        <v>114</v>
      </c>
      <c r="D255" s="21">
        <v>17</v>
      </c>
      <c r="E255" s="4">
        <v>680018</v>
      </c>
      <c r="F255" s="4">
        <f>E255/D255</f>
        <v>40001.058823529413</v>
      </c>
      <c r="G255" s="4">
        <v>54200</v>
      </c>
      <c r="H255" s="4">
        <f>G255/D255</f>
        <v>3188.2352941176468</v>
      </c>
      <c r="I255" s="4">
        <v>0</v>
      </c>
      <c r="J255" s="4">
        <f>I255/D255</f>
        <v>0</v>
      </c>
      <c r="K255" s="4">
        <f>E255+G255+I255</f>
        <v>734218</v>
      </c>
      <c r="L255" s="29">
        <f>K255/D255</f>
        <v>43189.294117647056</v>
      </c>
      <c r="M255" s="21">
        <v>18</v>
      </c>
      <c r="N255" s="4">
        <v>718607</v>
      </c>
      <c r="O255" s="4">
        <f>N255/M255</f>
        <v>39922.611111111109</v>
      </c>
      <c r="P255" s="4">
        <v>47300</v>
      </c>
      <c r="Q255" s="4">
        <f>P255/M255</f>
        <v>2627.7777777777778</v>
      </c>
      <c r="R255" s="4">
        <v>0</v>
      </c>
      <c r="S255" s="4">
        <f>R255/M255</f>
        <v>0</v>
      </c>
      <c r="T255" s="4">
        <f>N255+P255+R255</f>
        <v>765907</v>
      </c>
      <c r="U255" s="29">
        <f>T255/M255</f>
        <v>42550.388888888891</v>
      </c>
      <c r="V255" s="32">
        <f>(U255-L255)/L255</f>
        <v>-1.4793138943595513E-2</v>
      </c>
    </row>
    <row r="256" spans="1:22" x14ac:dyDescent="0.2">
      <c r="A256" s="3" t="s">
        <v>137</v>
      </c>
      <c r="B256" s="3" t="s">
        <v>135</v>
      </c>
      <c r="C256" s="26" t="s">
        <v>136</v>
      </c>
      <c r="D256" s="21">
        <v>73.5</v>
      </c>
      <c r="E256" s="4">
        <v>2967687</v>
      </c>
      <c r="F256" s="4">
        <f>E256/D256</f>
        <v>40376.693877551021</v>
      </c>
      <c r="G256" s="4">
        <v>177617</v>
      </c>
      <c r="H256" s="4">
        <f>G256/D256</f>
        <v>2416.5578231292516</v>
      </c>
      <c r="I256" s="4">
        <v>291690</v>
      </c>
      <c r="J256" s="4">
        <f>I256/D256</f>
        <v>3968.5714285714284</v>
      </c>
      <c r="K256" s="4">
        <f>E256+G256+I256</f>
        <v>3436994</v>
      </c>
      <c r="L256" s="29">
        <f>K256/D256</f>
        <v>46761.823129251701</v>
      </c>
      <c r="M256" s="21">
        <v>76</v>
      </c>
      <c r="N256" s="4">
        <v>3202407</v>
      </c>
      <c r="O256" s="4">
        <f>N256/M256</f>
        <v>42136.934210526313</v>
      </c>
      <c r="P256" s="4">
        <v>180965</v>
      </c>
      <c r="Q256" s="4">
        <f>P256/M256</f>
        <v>2381.1184210526317</v>
      </c>
      <c r="R256" s="4">
        <v>311130</v>
      </c>
      <c r="S256" s="4">
        <f>R256/M256</f>
        <v>4093.8157894736842</v>
      </c>
      <c r="T256" s="4">
        <f>N256+P256+R256</f>
        <v>3694502</v>
      </c>
      <c r="U256" s="29">
        <f>T256/M256</f>
        <v>48611.868421052633</v>
      </c>
      <c r="V256" s="32">
        <f>(U256-L256)/L256</f>
        <v>3.9563155753943278E-2</v>
      </c>
    </row>
    <row r="257" spans="1:22" x14ac:dyDescent="0.2">
      <c r="A257" s="3" t="s">
        <v>310</v>
      </c>
      <c r="B257" s="3" t="s">
        <v>308</v>
      </c>
      <c r="C257" s="26" t="s">
        <v>309</v>
      </c>
      <c r="D257" s="21">
        <v>11.3</v>
      </c>
      <c r="E257" s="4">
        <v>403539</v>
      </c>
      <c r="F257" s="4">
        <f>E257/D257</f>
        <v>35711.41592920354</v>
      </c>
      <c r="G257" s="4">
        <v>18259</v>
      </c>
      <c r="H257" s="4">
        <f>G257/D257</f>
        <v>1615.8407079646017</v>
      </c>
      <c r="I257" s="4">
        <v>52731</v>
      </c>
      <c r="J257" s="4">
        <f>I257/D257</f>
        <v>4666.4601769911505</v>
      </c>
      <c r="K257" s="4">
        <f>E257+G257+I257</f>
        <v>474529</v>
      </c>
      <c r="L257" s="29">
        <f>K257/D257</f>
        <v>41993.716814159292</v>
      </c>
      <c r="M257" s="21">
        <v>11.6</v>
      </c>
      <c r="N257" s="4">
        <v>412082</v>
      </c>
      <c r="O257" s="4">
        <f>N257/M257</f>
        <v>35524.310344827587</v>
      </c>
      <c r="P257" s="4">
        <v>6289</v>
      </c>
      <c r="Q257" s="4">
        <f>P257/M257</f>
        <v>542.15517241379314</v>
      </c>
      <c r="R257" s="4">
        <v>57233</v>
      </c>
      <c r="S257" s="4">
        <f>R257/M257</f>
        <v>4933.8793103448279</v>
      </c>
      <c r="T257" s="4">
        <f>N257+P257+R257</f>
        <v>475604</v>
      </c>
      <c r="U257" s="29">
        <f>T257/M257</f>
        <v>41000.34482758621</v>
      </c>
      <c r="V257" s="32">
        <f>(U257-L257)/L257</f>
        <v>-2.3655252783867424E-2</v>
      </c>
    </row>
    <row r="258" spans="1:22" x14ac:dyDescent="0.2">
      <c r="A258" s="3" t="s">
        <v>203</v>
      </c>
      <c r="B258" s="3" t="s">
        <v>201</v>
      </c>
      <c r="C258" s="26" t="s">
        <v>202</v>
      </c>
      <c r="D258" s="21">
        <v>645</v>
      </c>
      <c r="E258" s="4">
        <v>27790024</v>
      </c>
      <c r="F258" s="4">
        <f>E258/D258</f>
        <v>43085.308527131783</v>
      </c>
      <c r="G258" s="4">
        <v>1084586</v>
      </c>
      <c r="H258" s="4">
        <f>G258/D258</f>
        <v>1681.5286821705427</v>
      </c>
      <c r="I258" s="4">
        <v>1804262</v>
      </c>
      <c r="J258" s="4">
        <f>I258/D258</f>
        <v>2797.3054263565891</v>
      </c>
      <c r="K258" s="4">
        <f>E258+G258+I258</f>
        <v>30678872</v>
      </c>
      <c r="L258" s="29">
        <f>K258/D258</f>
        <v>47564.142635658915</v>
      </c>
      <c r="M258" s="21">
        <v>685</v>
      </c>
      <c r="N258" s="4">
        <v>29626024</v>
      </c>
      <c r="O258" s="4">
        <f>N258/M258</f>
        <v>43249.670072992703</v>
      </c>
      <c r="P258" s="4">
        <v>1084586</v>
      </c>
      <c r="Q258" s="4">
        <f>P258/M258</f>
        <v>1583.3372262773723</v>
      </c>
      <c r="R258" s="4">
        <v>1840206</v>
      </c>
      <c r="S258" s="4">
        <f>R258/M258</f>
        <v>2686.4321167883213</v>
      </c>
      <c r="T258" s="4">
        <f>N258+P258+R258</f>
        <v>32550816</v>
      </c>
      <c r="U258" s="29">
        <f>T258/M258</f>
        <v>47519.439416058391</v>
      </c>
      <c r="V258" s="32">
        <f>(U258-L258)/L258</f>
        <v>-9.3985126449036007E-4</v>
      </c>
    </row>
    <row r="259" spans="1:22" x14ac:dyDescent="0.2">
      <c r="A259" s="3" t="s">
        <v>221</v>
      </c>
      <c r="B259" s="3" t="s">
        <v>217</v>
      </c>
      <c r="C259" s="26" t="s">
        <v>220</v>
      </c>
      <c r="D259" s="21">
        <v>12.5</v>
      </c>
      <c r="E259" s="4">
        <v>508301</v>
      </c>
      <c r="F259" s="4">
        <f>E259/D259</f>
        <v>40664.080000000002</v>
      </c>
      <c r="G259" s="4">
        <v>31023</v>
      </c>
      <c r="H259" s="4">
        <f>G259/D259</f>
        <v>2481.84</v>
      </c>
      <c r="I259" s="4">
        <v>58970</v>
      </c>
      <c r="J259" s="4">
        <f>I259/D259</f>
        <v>4717.6000000000004</v>
      </c>
      <c r="K259" s="4">
        <f>E259+G259+I259</f>
        <v>598294</v>
      </c>
      <c r="L259" s="29">
        <f>K259/D259</f>
        <v>47863.519999999997</v>
      </c>
      <c r="M259" s="21">
        <v>12.5</v>
      </c>
      <c r="N259" s="4">
        <v>531162</v>
      </c>
      <c r="O259" s="4">
        <f>N259/M259</f>
        <v>42492.959999999999</v>
      </c>
      <c r="P259" s="4">
        <v>31610</v>
      </c>
      <c r="Q259" s="4">
        <f>P259/M259</f>
        <v>2528.8000000000002</v>
      </c>
      <c r="R259" s="4">
        <v>58821</v>
      </c>
      <c r="S259" s="4">
        <f>R259/M259</f>
        <v>4705.68</v>
      </c>
      <c r="T259" s="4">
        <f>N259+P259+R259</f>
        <v>621593</v>
      </c>
      <c r="U259" s="29">
        <f>T259/M259</f>
        <v>49727.44</v>
      </c>
      <c r="V259" s="32">
        <f>(U259-L259)/L259</f>
        <v>3.8942392870394943E-2</v>
      </c>
    </row>
    <row r="260" spans="1:22" x14ac:dyDescent="0.2">
      <c r="A260" s="3" t="s">
        <v>223</v>
      </c>
      <c r="B260" s="3" t="s">
        <v>217</v>
      </c>
      <c r="C260" s="26" t="s">
        <v>222</v>
      </c>
      <c r="D260" s="21">
        <v>24.2</v>
      </c>
      <c r="E260" s="4">
        <v>1021669</v>
      </c>
      <c r="F260" s="4">
        <f>E260/D260</f>
        <v>42217.727272727272</v>
      </c>
      <c r="G260" s="4">
        <v>64642</v>
      </c>
      <c r="H260" s="4">
        <f>G260/D260</f>
        <v>2671.1570247933887</v>
      </c>
      <c r="I260" s="4">
        <v>66327</v>
      </c>
      <c r="J260" s="4">
        <f>I260/D260</f>
        <v>2740.7851239669421</v>
      </c>
      <c r="K260" s="4">
        <f>E260+G260+I260</f>
        <v>1152638</v>
      </c>
      <c r="L260" s="29">
        <f>K260/D260</f>
        <v>47629.669421487604</v>
      </c>
      <c r="M260" s="21">
        <v>24.2</v>
      </c>
      <c r="N260" s="4">
        <v>1008084</v>
      </c>
      <c r="O260" s="4">
        <f>N260/M260</f>
        <v>41656.36363636364</v>
      </c>
      <c r="P260" s="4">
        <v>62217</v>
      </c>
      <c r="Q260" s="4">
        <f>P260/M260</f>
        <v>2570.9504132231405</v>
      </c>
      <c r="R260" s="4">
        <v>64530</v>
      </c>
      <c r="S260" s="4">
        <f>R260/M260</f>
        <v>2666.5289256198348</v>
      </c>
      <c r="T260" s="4">
        <f>N260+P260+R260</f>
        <v>1134831</v>
      </c>
      <c r="U260" s="29">
        <f>T260/M260</f>
        <v>46893.842975206615</v>
      </c>
      <c r="V260" s="32">
        <f>(U260-L260)/L260</f>
        <v>-1.54489093713724E-2</v>
      </c>
    </row>
    <row r="261" spans="1:22" x14ac:dyDescent="0.2">
      <c r="A261" s="3" t="s">
        <v>19</v>
      </c>
      <c r="B261" s="3" t="s">
        <v>15</v>
      </c>
      <c r="C261" s="26" t="s">
        <v>18</v>
      </c>
      <c r="D261" s="21">
        <v>20</v>
      </c>
      <c r="E261" s="4">
        <v>801250</v>
      </c>
      <c r="F261" s="4">
        <f>E261/D261</f>
        <v>40062.5</v>
      </c>
      <c r="G261" s="4">
        <v>94148</v>
      </c>
      <c r="H261" s="4">
        <f>G261/D261</f>
        <v>4707.3999999999996</v>
      </c>
      <c r="I261" s="4">
        <v>81224</v>
      </c>
      <c r="J261" s="4">
        <f>I261/D261</f>
        <v>4061.2</v>
      </c>
      <c r="K261" s="4">
        <f>E261+G261+I261</f>
        <v>976622</v>
      </c>
      <c r="L261" s="29">
        <f>K261/D261</f>
        <v>48831.1</v>
      </c>
      <c r="M261" s="21">
        <v>20</v>
      </c>
      <c r="N261" s="4">
        <v>811050</v>
      </c>
      <c r="O261" s="4">
        <f>N261/M261</f>
        <v>40552.5</v>
      </c>
      <c r="P261" s="4">
        <v>94678</v>
      </c>
      <c r="Q261" s="4">
        <f>P261/M261</f>
        <v>4733.8999999999996</v>
      </c>
      <c r="R261" s="4">
        <v>76587</v>
      </c>
      <c r="S261" s="4">
        <f>R261/M261</f>
        <v>3829.35</v>
      </c>
      <c r="T261" s="4">
        <f>N261+P261+R261</f>
        <v>982315</v>
      </c>
      <c r="U261" s="29">
        <f>T261/M261</f>
        <v>49115.75</v>
      </c>
      <c r="V261" s="32">
        <f>(U261-L261)/L261</f>
        <v>5.8292768338210985E-3</v>
      </c>
    </row>
    <row r="262" spans="1:22" x14ac:dyDescent="0.2">
      <c r="A262" s="3" t="s">
        <v>573</v>
      </c>
      <c r="B262" s="3" t="s">
        <v>569</v>
      </c>
      <c r="C262" s="26" t="s">
        <v>572</v>
      </c>
      <c r="D262" s="21">
        <v>379.5</v>
      </c>
      <c r="E262" s="4">
        <v>17832112</v>
      </c>
      <c r="F262" s="4">
        <f>E262/D262</f>
        <v>46988.437417654808</v>
      </c>
      <c r="G262" s="4">
        <v>706863</v>
      </c>
      <c r="H262" s="4">
        <f>G262/D262</f>
        <v>1862.6166007905138</v>
      </c>
      <c r="I262" s="4">
        <v>1886016</v>
      </c>
      <c r="J262" s="4">
        <f>I262/D262</f>
        <v>4969.739130434783</v>
      </c>
      <c r="K262" s="4">
        <f>E262+G262+I262</f>
        <v>20424991</v>
      </c>
      <c r="L262" s="29">
        <f>K262/D262</f>
        <v>53820.793148880104</v>
      </c>
      <c r="M262" s="21">
        <v>378</v>
      </c>
      <c r="N262" s="4">
        <v>17789076</v>
      </c>
      <c r="O262" s="4">
        <f>N262/M262</f>
        <v>47061.047619047618</v>
      </c>
      <c r="P262" s="4">
        <v>753871</v>
      </c>
      <c r="Q262" s="4">
        <f>P262/M262</f>
        <v>1994.367724867725</v>
      </c>
      <c r="R262" s="4">
        <v>1938328</v>
      </c>
      <c r="S262" s="4">
        <f>R262/M262</f>
        <v>5127.8518518518522</v>
      </c>
      <c r="T262" s="4">
        <f>N262+P262+R262</f>
        <v>20481275</v>
      </c>
      <c r="U262" s="29">
        <f>T262/M262</f>
        <v>54183.267195767199</v>
      </c>
      <c r="V262" s="32">
        <f>(U262-L262)/L262</f>
        <v>6.7348328718310115E-3</v>
      </c>
    </row>
    <row r="263" spans="1:22" x14ac:dyDescent="0.2">
      <c r="A263" s="3" t="s">
        <v>141</v>
      </c>
      <c r="B263" s="3" t="s">
        <v>135</v>
      </c>
      <c r="C263" s="26" t="s">
        <v>140</v>
      </c>
      <c r="D263" s="21">
        <v>40</v>
      </c>
      <c r="E263" s="4">
        <v>1432847</v>
      </c>
      <c r="F263" s="4">
        <f>E263/D263</f>
        <v>35821.175000000003</v>
      </c>
      <c r="G263" s="4">
        <v>90120</v>
      </c>
      <c r="H263" s="4">
        <f>G263/D263</f>
        <v>2253</v>
      </c>
      <c r="I263" s="4">
        <v>94230</v>
      </c>
      <c r="J263" s="4">
        <f>I263/D263</f>
        <v>2355.75</v>
      </c>
      <c r="K263" s="4">
        <f>E263+G263+I263</f>
        <v>1617197</v>
      </c>
      <c r="L263" s="29">
        <f>K263/D263</f>
        <v>40429.925000000003</v>
      </c>
      <c r="M263" s="21">
        <v>40</v>
      </c>
      <c r="N263" s="4">
        <v>1406168</v>
      </c>
      <c r="O263" s="4">
        <f>N263/M263</f>
        <v>35154.199999999997</v>
      </c>
      <c r="P263" s="4">
        <v>95088</v>
      </c>
      <c r="Q263" s="4">
        <f>P263/M263</f>
        <v>2377.1999999999998</v>
      </c>
      <c r="R263" s="4">
        <v>99120</v>
      </c>
      <c r="S263" s="4">
        <f>R263/M263</f>
        <v>2478</v>
      </c>
      <c r="T263" s="4">
        <f>N263+P263+R263</f>
        <v>1600376</v>
      </c>
      <c r="U263" s="29">
        <f>T263/M263</f>
        <v>40009.4</v>
      </c>
      <c r="V263" s="32">
        <f>(U263-L263)/L263</f>
        <v>-1.0401330202813917E-2</v>
      </c>
    </row>
    <row r="264" spans="1:22" x14ac:dyDescent="0.2">
      <c r="A264" s="3" t="s">
        <v>326</v>
      </c>
      <c r="B264" s="3" t="s">
        <v>322</v>
      </c>
      <c r="C264" s="26" t="s">
        <v>325</v>
      </c>
      <c r="D264" s="21">
        <v>23</v>
      </c>
      <c r="E264" s="4">
        <v>836196</v>
      </c>
      <c r="F264" s="4">
        <f>E264/D264</f>
        <v>36356.34782608696</v>
      </c>
      <c r="G264" s="4">
        <v>44807</v>
      </c>
      <c r="H264" s="4">
        <f>G264/D264</f>
        <v>1948.1304347826087</v>
      </c>
      <c r="I264" s="4">
        <v>121199</v>
      </c>
      <c r="J264" s="4">
        <f>I264/D264</f>
        <v>5269.521739130435</v>
      </c>
      <c r="K264" s="4">
        <f>E264+G264+I264</f>
        <v>1002202</v>
      </c>
      <c r="L264" s="29">
        <f>K264/D264</f>
        <v>43574</v>
      </c>
      <c r="M264" s="21">
        <v>23.7</v>
      </c>
      <c r="N264" s="4">
        <v>830739</v>
      </c>
      <c r="O264" s="4">
        <f>N264/M264</f>
        <v>35052.278481012661</v>
      </c>
      <c r="P264" s="4">
        <v>39501</v>
      </c>
      <c r="Q264" s="4">
        <f>P264/M264</f>
        <v>1666.7088607594937</v>
      </c>
      <c r="R264" s="4">
        <v>132640</v>
      </c>
      <c r="S264" s="4">
        <f>R264/M264</f>
        <v>5596.6244725738397</v>
      </c>
      <c r="T264" s="4">
        <f>N264+P264+R264</f>
        <v>1002880</v>
      </c>
      <c r="U264" s="29">
        <f>T264/M264</f>
        <v>42315.61181434599</v>
      </c>
      <c r="V264" s="32">
        <f>(U264-L264)/L264</f>
        <v>-2.8879335972231381E-2</v>
      </c>
    </row>
    <row r="265" spans="1:22" x14ac:dyDescent="0.2">
      <c r="A265" s="3" t="s">
        <v>571</v>
      </c>
      <c r="B265" s="3" t="s">
        <v>569</v>
      </c>
      <c r="C265" s="26" t="s">
        <v>570</v>
      </c>
      <c r="D265" s="21">
        <v>58.6</v>
      </c>
      <c r="E265" s="4">
        <v>3016416</v>
      </c>
      <c r="F265" s="4">
        <f>E265/D265</f>
        <v>51474.675767918088</v>
      </c>
      <c r="G265" s="4">
        <v>174091</v>
      </c>
      <c r="H265" s="4">
        <f>G265/D265</f>
        <v>2970.8361774744026</v>
      </c>
      <c r="I265" s="4">
        <v>175800</v>
      </c>
      <c r="J265" s="4">
        <f>I265/D265</f>
        <v>3000</v>
      </c>
      <c r="K265" s="4">
        <f>E265+G265+I265</f>
        <v>3366307</v>
      </c>
      <c r="L265" s="29">
        <f>K265/D265</f>
        <v>57445.511945392493</v>
      </c>
      <c r="M265" s="21">
        <v>56.6</v>
      </c>
      <c r="N265" s="4">
        <v>2939037</v>
      </c>
      <c r="O265" s="4">
        <f>N265/M265</f>
        <v>51926.448763250883</v>
      </c>
      <c r="P265" s="4">
        <v>172194</v>
      </c>
      <c r="Q265" s="4">
        <f>P265/M265</f>
        <v>3042.2968197879859</v>
      </c>
      <c r="R265" s="4">
        <v>183950</v>
      </c>
      <c r="S265" s="4">
        <f>R265/M265</f>
        <v>3250</v>
      </c>
      <c r="T265" s="4">
        <f>N265+P265+R265</f>
        <v>3295181</v>
      </c>
      <c r="U265" s="29">
        <f>T265/M265</f>
        <v>58218.745583038864</v>
      </c>
      <c r="V265" s="32">
        <f>(U265-L265)/L265</f>
        <v>1.3460296748358776E-2</v>
      </c>
    </row>
    <row r="266" spans="1:22" x14ac:dyDescent="0.2">
      <c r="A266" s="3" t="s">
        <v>656</v>
      </c>
      <c r="B266" s="3" t="s">
        <v>652</v>
      </c>
      <c r="C266" s="26" t="s">
        <v>655</v>
      </c>
      <c r="D266" s="21">
        <v>45.1</v>
      </c>
      <c r="E266" s="4">
        <v>2077177</v>
      </c>
      <c r="F266" s="4">
        <f>E266/D266</f>
        <v>46057.139689578711</v>
      </c>
      <c r="G266" s="4">
        <v>130000</v>
      </c>
      <c r="H266" s="4">
        <f>G266/D266</f>
        <v>2882.4833702882484</v>
      </c>
      <c r="I266" s="4">
        <v>336668</v>
      </c>
      <c r="J266" s="4">
        <f>I266/D266</f>
        <v>7464.9223946784923</v>
      </c>
      <c r="K266" s="4">
        <f>E266+G266+I266</f>
        <v>2543845</v>
      </c>
      <c r="L266" s="29">
        <f>K266/D266</f>
        <v>56404.545454545456</v>
      </c>
      <c r="M266" s="21">
        <v>45.1</v>
      </c>
      <c r="N266" s="4">
        <v>2235088</v>
      </c>
      <c r="O266" s="4">
        <f>N266/M266</f>
        <v>49558.492239467851</v>
      </c>
      <c r="P266" s="4">
        <v>127323</v>
      </c>
      <c r="Q266" s="4">
        <f>P266/M266</f>
        <v>2823.1263858093125</v>
      </c>
      <c r="R266" s="4">
        <v>355630</v>
      </c>
      <c r="S266" s="4">
        <f>R266/M266</f>
        <v>7885.3658536585363</v>
      </c>
      <c r="T266" s="4">
        <f>N266+P266+R266</f>
        <v>2718041</v>
      </c>
      <c r="U266" s="29">
        <f>T266/M266</f>
        <v>60266.984478935694</v>
      </c>
      <c r="V266" s="32">
        <f>(U266-L266)/L266</f>
        <v>6.8477442611479755E-2</v>
      </c>
    </row>
    <row r="267" spans="1:22" x14ac:dyDescent="0.2">
      <c r="A267" s="3" t="s">
        <v>139</v>
      </c>
      <c r="B267" s="3" t="s">
        <v>135</v>
      </c>
      <c r="C267" s="26" t="s">
        <v>138</v>
      </c>
      <c r="D267" s="21">
        <v>44.5</v>
      </c>
      <c r="E267" s="4">
        <v>1697260</v>
      </c>
      <c r="F267" s="4">
        <f>E267/D267</f>
        <v>38140.674157303372</v>
      </c>
      <c r="G267" s="4">
        <v>126172</v>
      </c>
      <c r="H267" s="4">
        <f>G267/D267</f>
        <v>2835.325842696629</v>
      </c>
      <c r="I267" s="4">
        <v>319589</v>
      </c>
      <c r="J267" s="4">
        <f>I267/D267</f>
        <v>7181.7752808988762</v>
      </c>
      <c r="K267" s="4">
        <f>E267+G267+I267</f>
        <v>2143021</v>
      </c>
      <c r="L267" s="29">
        <f>K267/D267</f>
        <v>48157.775280898873</v>
      </c>
      <c r="M267" s="21">
        <v>44.5</v>
      </c>
      <c r="N267" s="4">
        <v>1720942</v>
      </c>
      <c r="O267" s="4">
        <f>N267/M267</f>
        <v>38672.853932584272</v>
      </c>
      <c r="P267" s="4">
        <v>129046</v>
      </c>
      <c r="Q267" s="4">
        <f>P267/M267</f>
        <v>2899.9101123595506</v>
      </c>
      <c r="R267" s="4">
        <v>337888</v>
      </c>
      <c r="S267" s="4">
        <f>R267/M267</f>
        <v>7592.9887640449442</v>
      </c>
      <c r="T267" s="4">
        <f>N267+P267+R267</f>
        <v>2187876</v>
      </c>
      <c r="U267" s="29">
        <f>T267/M267</f>
        <v>49165.752808988764</v>
      </c>
      <c r="V267" s="32">
        <f>(U267-L267)/L267</f>
        <v>2.0930732829962991E-2</v>
      </c>
    </row>
    <row r="268" spans="1:22" x14ac:dyDescent="0.2">
      <c r="A268" s="3" t="s">
        <v>175</v>
      </c>
      <c r="B268" s="3" t="s">
        <v>170</v>
      </c>
      <c r="C268" s="26" t="s">
        <v>174</v>
      </c>
      <c r="D268" s="21">
        <v>152.80000000000001</v>
      </c>
      <c r="E268" s="4">
        <v>6514728</v>
      </c>
      <c r="F268" s="4">
        <f>E268/D268</f>
        <v>42635.654450261776</v>
      </c>
      <c r="G268" s="4">
        <v>289416</v>
      </c>
      <c r="H268" s="4">
        <f>G268/D268</f>
        <v>1894.0837696335077</v>
      </c>
      <c r="I268" s="4">
        <v>1902447</v>
      </c>
      <c r="J268" s="4">
        <f>I268/D268</f>
        <v>12450.569371727748</v>
      </c>
      <c r="K268" s="4">
        <f>E268+G268+I268</f>
        <v>8706591</v>
      </c>
      <c r="L268" s="29">
        <f>K268/D268</f>
        <v>56980.30759162303</v>
      </c>
      <c r="M268" s="21">
        <v>145.80000000000001</v>
      </c>
      <c r="N268" s="4">
        <v>6468552</v>
      </c>
      <c r="O268" s="4">
        <f>N268/M268</f>
        <v>44365.92592592592</v>
      </c>
      <c r="P268" s="4">
        <v>234580</v>
      </c>
      <c r="Q268" s="4">
        <f>P268/M268</f>
        <v>1608.9163237311384</v>
      </c>
      <c r="R268" s="4">
        <v>1941074</v>
      </c>
      <c r="S268" s="4">
        <f>R268/M268</f>
        <v>13313.264746227707</v>
      </c>
      <c r="T268" s="4">
        <f>N268+P268+R268</f>
        <v>8644206</v>
      </c>
      <c r="U268" s="29">
        <f>T268/M268</f>
        <v>59288.106995884766</v>
      </c>
      <c r="V268" s="32">
        <f>(U268-L268)/L268</f>
        <v>4.0501701408874408E-2</v>
      </c>
    </row>
    <row r="269" spans="1:22" x14ac:dyDescent="0.2">
      <c r="A269" s="3" t="s">
        <v>61</v>
      </c>
      <c r="B269" s="3" t="s">
        <v>47</v>
      </c>
      <c r="C269" s="26" t="s">
        <v>60</v>
      </c>
      <c r="D269" s="21">
        <v>308.8</v>
      </c>
      <c r="E269" s="4">
        <v>14198654</v>
      </c>
      <c r="F269" s="4">
        <f>E269/D269</f>
        <v>45980.097150259069</v>
      </c>
      <c r="G269" s="4">
        <v>256501</v>
      </c>
      <c r="H269" s="4">
        <f>G269/D269</f>
        <v>830.63795336787564</v>
      </c>
      <c r="I269" s="4">
        <v>1065023</v>
      </c>
      <c r="J269" s="4">
        <f>I269/D269</f>
        <v>3448.9086787564765</v>
      </c>
      <c r="K269" s="4">
        <f>E269+G269+I269</f>
        <v>15520178</v>
      </c>
      <c r="L269" s="29">
        <f>K269/D269</f>
        <v>50259.64378238342</v>
      </c>
      <c r="M269" s="21">
        <v>318.39999999999998</v>
      </c>
      <c r="N269" s="4">
        <v>14855069</v>
      </c>
      <c r="O269" s="4">
        <f>N269/M269</f>
        <v>46655.367462311558</v>
      </c>
      <c r="P269" s="4">
        <v>270474</v>
      </c>
      <c r="Q269" s="4">
        <f>P269/M269</f>
        <v>849.47864321608051</v>
      </c>
      <c r="R269" s="4">
        <v>1131908</v>
      </c>
      <c r="S269" s="4">
        <f>R269/M269</f>
        <v>3554.98743718593</v>
      </c>
      <c r="T269" s="4">
        <f>N269+P269+R269</f>
        <v>16257451</v>
      </c>
      <c r="U269" s="29">
        <f>T269/M269</f>
        <v>51059.833542713568</v>
      </c>
      <c r="V269" s="32">
        <f>(U269-L269)/L269</f>
        <v>1.5921118816417543E-2</v>
      </c>
    </row>
    <row r="270" spans="1:22" x14ac:dyDescent="0.2">
      <c r="A270" s="3" t="s">
        <v>157</v>
      </c>
      <c r="B270" s="3" t="s">
        <v>153</v>
      </c>
      <c r="C270" s="26" t="s">
        <v>156</v>
      </c>
      <c r="D270" s="21">
        <v>102.8</v>
      </c>
      <c r="E270" s="4">
        <v>4773653</v>
      </c>
      <c r="F270" s="4">
        <f>E270/D270</f>
        <v>46436.313229571984</v>
      </c>
      <c r="G270" s="4">
        <v>286067</v>
      </c>
      <c r="H270" s="4">
        <f>G270/D270</f>
        <v>2782.752918287938</v>
      </c>
      <c r="I270" s="4">
        <v>255942</v>
      </c>
      <c r="J270" s="4">
        <f>I270/D270</f>
        <v>2489.7081712062259</v>
      </c>
      <c r="K270" s="4">
        <f>E270+G270+I270</f>
        <v>5315662</v>
      </c>
      <c r="L270" s="29">
        <f>K270/D270</f>
        <v>51708.774319066149</v>
      </c>
      <c r="M270" s="21">
        <v>103.8</v>
      </c>
      <c r="N270" s="4">
        <v>4860863</v>
      </c>
      <c r="O270" s="4">
        <f>N270/M270</f>
        <v>46829.123314065509</v>
      </c>
      <c r="P270" s="4">
        <v>285298</v>
      </c>
      <c r="Q270" s="4">
        <f>P270/M270</f>
        <v>2748.5356454720618</v>
      </c>
      <c r="R270" s="4">
        <v>254234</v>
      </c>
      <c r="S270" s="4">
        <f>R270/M270</f>
        <v>2449.2678227360311</v>
      </c>
      <c r="T270" s="4">
        <f>N270+P270+R270</f>
        <v>5400395</v>
      </c>
      <c r="U270" s="29">
        <f>T270/M270</f>
        <v>52026.926782273607</v>
      </c>
      <c r="V270" s="32">
        <f>(U270-L270)/L270</f>
        <v>6.1527751797850715E-3</v>
      </c>
    </row>
    <row r="271" spans="1:22" x14ac:dyDescent="0.2">
      <c r="A271" s="3" t="s">
        <v>59</v>
      </c>
      <c r="B271" s="3" t="s">
        <v>47</v>
      </c>
      <c r="C271" s="26" t="s">
        <v>58</v>
      </c>
      <c r="D271" s="21">
        <v>21.9</v>
      </c>
      <c r="E271" s="4">
        <v>1002976</v>
      </c>
      <c r="F271" s="4">
        <f>E271/D271</f>
        <v>45797.990867579909</v>
      </c>
      <c r="G271" s="4">
        <v>98252</v>
      </c>
      <c r="H271" s="4">
        <f>G271/D271</f>
        <v>4486.3926940639276</v>
      </c>
      <c r="I271" s="4">
        <v>57556</v>
      </c>
      <c r="J271" s="4">
        <f>I271/D271</f>
        <v>2628.1278538812785</v>
      </c>
      <c r="K271" s="4">
        <f>E271+G271+I271</f>
        <v>1158784</v>
      </c>
      <c r="L271" s="29">
        <f>K271/D271</f>
        <v>52912.511415525114</v>
      </c>
      <c r="M271" s="21">
        <v>22.7</v>
      </c>
      <c r="N271" s="4">
        <v>1013372</v>
      </c>
      <c r="O271" s="4">
        <f>N271/M271</f>
        <v>44641.938325991192</v>
      </c>
      <c r="P271" s="4">
        <v>98252</v>
      </c>
      <c r="Q271" s="4">
        <f>P271/M271</f>
        <v>4328.2819383259912</v>
      </c>
      <c r="R271" s="4">
        <v>60480</v>
      </c>
      <c r="S271" s="4">
        <f>R271/M271</f>
        <v>2664.3171806167402</v>
      </c>
      <c r="T271" s="4">
        <f>N271+P271+R271</f>
        <v>1172104</v>
      </c>
      <c r="U271" s="29">
        <f>T271/M271</f>
        <v>51634.537444933922</v>
      </c>
      <c r="V271" s="32">
        <f>(U271-L271)/L271</f>
        <v>-2.41525857760783E-2</v>
      </c>
    </row>
    <row r="272" spans="1:22" x14ac:dyDescent="0.2">
      <c r="A272" s="3" t="s">
        <v>76</v>
      </c>
      <c r="B272" s="3" t="s">
        <v>74</v>
      </c>
      <c r="C272" s="26" t="s">
        <v>75</v>
      </c>
      <c r="D272" s="21">
        <v>74.7</v>
      </c>
      <c r="E272" s="4">
        <v>3636576</v>
      </c>
      <c r="F272" s="4">
        <f>E272/D272</f>
        <v>48682.409638554214</v>
      </c>
      <c r="G272" s="4">
        <v>225786</v>
      </c>
      <c r="H272" s="4">
        <f>G272/D272</f>
        <v>3022.5702811244978</v>
      </c>
      <c r="I272" s="4">
        <v>299160</v>
      </c>
      <c r="J272" s="4">
        <f>I272/D272</f>
        <v>4004.8192771084337</v>
      </c>
      <c r="K272" s="4">
        <f>E272+G272+I272</f>
        <v>4161522</v>
      </c>
      <c r="L272" s="29">
        <f>K272/D272</f>
        <v>55709.799196787149</v>
      </c>
      <c r="M272" s="21">
        <v>75</v>
      </c>
      <c r="N272" s="4">
        <v>3667817</v>
      </c>
      <c r="O272" s="4">
        <f>N272/M272</f>
        <v>48904.226666666669</v>
      </c>
      <c r="P272" s="4">
        <v>231320</v>
      </c>
      <c r="Q272" s="4">
        <f>P272/M272</f>
        <v>3084.2666666666669</v>
      </c>
      <c r="R272" s="4">
        <v>299160</v>
      </c>
      <c r="S272" s="4">
        <f>R272/M272</f>
        <v>3988.8</v>
      </c>
      <c r="T272" s="4">
        <f>N272+P272+R272</f>
        <v>4198297</v>
      </c>
      <c r="U272" s="29">
        <f>T272/M272</f>
        <v>55977.293333333335</v>
      </c>
      <c r="V272" s="32">
        <f>(U272-L272)/L272</f>
        <v>4.8015634664432998E-3</v>
      </c>
    </row>
    <row r="273" spans="1:22" x14ac:dyDescent="0.2">
      <c r="A273" s="3" t="s">
        <v>237</v>
      </c>
      <c r="B273" s="3" t="s">
        <v>232</v>
      </c>
      <c r="C273" s="26" t="s">
        <v>236</v>
      </c>
      <c r="D273" s="21">
        <v>42</v>
      </c>
      <c r="E273" s="4">
        <v>1684888</v>
      </c>
      <c r="F273" s="4">
        <f>E273/D273</f>
        <v>40116.380952380954</v>
      </c>
      <c r="G273" s="4">
        <v>196962</v>
      </c>
      <c r="H273" s="4">
        <f>G273/D273</f>
        <v>4689.5714285714284</v>
      </c>
      <c r="I273" s="4">
        <v>376055</v>
      </c>
      <c r="J273" s="4">
        <f>I273/D273</f>
        <v>8953.6904761904771</v>
      </c>
      <c r="K273" s="4">
        <f>E273+G273+I273</f>
        <v>2257905</v>
      </c>
      <c r="L273" s="29">
        <f>K273/D273</f>
        <v>53759.642857142855</v>
      </c>
      <c r="M273" s="21">
        <v>40</v>
      </c>
      <c r="N273" s="4">
        <v>1655002</v>
      </c>
      <c r="O273" s="4">
        <f>N273/M273</f>
        <v>41375.050000000003</v>
      </c>
      <c r="P273" s="4">
        <v>197644</v>
      </c>
      <c r="Q273" s="4">
        <f>P273/M273</f>
        <v>4941.1000000000004</v>
      </c>
      <c r="R273" s="4">
        <v>418158</v>
      </c>
      <c r="S273" s="4">
        <f>R273/M273</f>
        <v>10453.950000000001</v>
      </c>
      <c r="T273" s="4">
        <f>N273+P273+R273</f>
        <v>2270804</v>
      </c>
      <c r="U273" s="29">
        <f>T273/M273</f>
        <v>56770.1</v>
      </c>
      <c r="V273" s="32">
        <f>(U273-L273)/L273</f>
        <v>5.5998458748264444E-2</v>
      </c>
    </row>
    <row r="274" spans="1:22" x14ac:dyDescent="0.2">
      <c r="A274" s="3" t="s">
        <v>463</v>
      </c>
      <c r="B274" s="3" t="s">
        <v>461</v>
      </c>
      <c r="C274" s="26" t="s">
        <v>462</v>
      </c>
      <c r="D274" s="21">
        <v>96.6</v>
      </c>
      <c r="E274" s="4">
        <v>3611433</v>
      </c>
      <c r="F274" s="4">
        <f>E274/D274</f>
        <v>37385.434782608696</v>
      </c>
      <c r="G274" s="4">
        <v>199904</v>
      </c>
      <c r="H274" s="4">
        <f>G274/D274</f>
        <v>2069.3995859213251</v>
      </c>
      <c r="I274" s="4">
        <v>359844</v>
      </c>
      <c r="J274" s="4">
        <f>I274/D274</f>
        <v>3725.0931677018634</v>
      </c>
      <c r="K274" s="4">
        <f>E274+G274+I274</f>
        <v>4171181</v>
      </c>
      <c r="L274" s="29">
        <f>K274/D274</f>
        <v>43179.927536231888</v>
      </c>
      <c r="M274" s="21">
        <v>91.8</v>
      </c>
      <c r="N274" s="4">
        <v>3718610</v>
      </c>
      <c r="O274" s="4">
        <f>N274/M274</f>
        <v>40507.734204793029</v>
      </c>
      <c r="P274" s="4">
        <v>175716</v>
      </c>
      <c r="Q274" s="4">
        <f>P274/M274</f>
        <v>1914.1176470588236</v>
      </c>
      <c r="R274" s="4">
        <v>301920</v>
      </c>
      <c r="S274" s="4">
        <f>R274/M274</f>
        <v>3288.8888888888891</v>
      </c>
      <c r="T274" s="4">
        <f>N274+P274+R274</f>
        <v>4196246</v>
      </c>
      <c r="U274" s="29">
        <f>T274/M274</f>
        <v>45710.740740740745</v>
      </c>
      <c r="V274" s="32">
        <f>(U274-L274)/L274</f>
        <v>5.8610871970205931E-2</v>
      </c>
    </row>
    <row r="275" spans="1:22" x14ac:dyDescent="0.2">
      <c r="A275" s="3" t="s">
        <v>465</v>
      </c>
      <c r="B275" s="3" t="s">
        <v>461</v>
      </c>
      <c r="C275" s="26" t="s">
        <v>464</v>
      </c>
      <c r="D275" s="21">
        <v>14.8</v>
      </c>
      <c r="E275" s="4">
        <v>559323</v>
      </c>
      <c r="F275" s="4">
        <f>E275/D275</f>
        <v>37792.094594594593</v>
      </c>
      <c r="G275" s="4">
        <v>15469</v>
      </c>
      <c r="H275" s="4">
        <f>G275/D275</f>
        <v>1045.2027027027027</v>
      </c>
      <c r="I275" s="4">
        <v>54720</v>
      </c>
      <c r="J275" s="4">
        <f>I275/D275</f>
        <v>3697.2972972972971</v>
      </c>
      <c r="K275" s="4">
        <f>E275+G275+I275</f>
        <v>629512</v>
      </c>
      <c r="L275" s="29">
        <f>K275/D275</f>
        <v>42534.594594594593</v>
      </c>
      <c r="M275" s="21">
        <v>14.8</v>
      </c>
      <c r="N275" s="4">
        <v>559120</v>
      </c>
      <c r="O275" s="4">
        <f>N275/M275</f>
        <v>37778.37837837838</v>
      </c>
      <c r="P275" s="4">
        <v>15778</v>
      </c>
      <c r="Q275" s="4">
        <f>P275/M275</f>
        <v>1066.081081081081</v>
      </c>
      <c r="R275" s="4">
        <v>52800</v>
      </c>
      <c r="S275" s="4">
        <f>R275/M275</f>
        <v>3567.5675675675675</v>
      </c>
      <c r="T275" s="4">
        <f>N275+P275+R275</f>
        <v>627698</v>
      </c>
      <c r="U275" s="29">
        <f>T275/M275</f>
        <v>42412.027027027027</v>
      </c>
      <c r="V275" s="32">
        <f>(U275-L275)/L275</f>
        <v>-2.8815971736837194E-3</v>
      </c>
    </row>
    <row r="276" spans="1:22" x14ac:dyDescent="0.2">
      <c r="A276" s="3" t="s">
        <v>159</v>
      </c>
      <c r="B276" s="3" t="s">
        <v>153</v>
      </c>
      <c r="C276" s="26" t="s">
        <v>158</v>
      </c>
      <c r="D276" s="21">
        <v>890.7</v>
      </c>
      <c r="E276" s="4">
        <v>40258312</v>
      </c>
      <c r="F276" s="4">
        <f>E276/D276</f>
        <v>45198.509037835407</v>
      </c>
      <c r="G276" s="4">
        <v>820989</v>
      </c>
      <c r="H276" s="4">
        <f>G276/D276</f>
        <v>921.73459077130337</v>
      </c>
      <c r="I276" s="4">
        <v>4683153</v>
      </c>
      <c r="J276" s="4">
        <f>I276/D276</f>
        <v>5257.8342876389352</v>
      </c>
      <c r="K276" s="4">
        <f>E276+G276+I276</f>
        <v>45762454</v>
      </c>
      <c r="L276" s="29">
        <f>K276/D276</f>
        <v>51378.077916245646</v>
      </c>
      <c r="M276" s="21">
        <v>926.4</v>
      </c>
      <c r="N276" s="4">
        <v>42631688</v>
      </c>
      <c r="O276" s="4">
        <f>N276/M276</f>
        <v>46018.661485319521</v>
      </c>
      <c r="P276" s="4">
        <v>821314</v>
      </c>
      <c r="Q276" s="4">
        <f>P276/M276</f>
        <v>886.56519861830748</v>
      </c>
      <c r="R276" s="4">
        <v>5044774</v>
      </c>
      <c r="S276" s="4">
        <f>R276/M276</f>
        <v>5445.5677892918829</v>
      </c>
      <c r="T276" s="4">
        <f>N276+P276+R276</f>
        <v>48497776</v>
      </c>
      <c r="U276" s="29">
        <f>T276/M276</f>
        <v>52350.794473229711</v>
      </c>
      <c r="V276" s="32">
        <f>(U276-L276)/L276</f>
        <v>1.8932521348302412E-2</v>
      </c>
    </row>
    <row r="277" spans="1:22" x14ac:dyDescent="0.2">
      <c r="A277" s="3" t="s">
        <v>377</v>
      </c>
      <c r="B277" s="3" t="s">
        <v>373</v>
      </c>
      <c r="C277" s="26" t="s">
        <v>376</v>
      </c>
      <c r="D277" s="21">
        <v>32.9</v>
      </c>
      <c r="E277" s="4">
        <v>1216821</v>
      </c>
      <c r="F277" s="4">
        <f>E277/D277</f>
        <v>36985.440729483285</v>
      </c>
      <c r="G277" s="4">
        <v>70686</v>
      </c>
      <c r="H277" s="4">
        <f>G277/D277</f>
        <v>2148.5106382978724</v>
      </c>
      <c r="I277" s="4">
        <v>143388</v>
      </c>
      <c r="J277" s="4">
        <f>I277/D277</f>
        <v>4358.2978723404258</v>
      </c>
      <c r="K277" s="4">
        <f>E277+G277+I277</f>
        <v>1430895</v>
      </c>
      <c r="L277" s="29">
        <f>K277/D277</f>
        <v>43492.249240121586</v>
      </c>
      <c r="M277" s="21">
        <v>34.799999999999997</v>
      </c>
      <c r="N277" s="4">
        <v>1238439</v>
      </c>
      <c r="O277" s="4">
        <f>N277/M277</f>
        <v>35587.327586206899</v>
      </c>
      <c r="P277" s="4">
        <v>74555</v>
      </c>
      <c r="Q277" s="4">
        <f>P277/M277</f>
        <v>2142.3850574712646</v>
      </c>
      <c r="R277" s="4">
        <v>132972</v>
      </c>
      <c r="S277" s="4">
        <f>R277/M277</f>
        <v>3821.0344827586209</v>
      </c>
      <c r="T277" s="4">
        <f>N277+P277+R277</f>
        <v>1445966</v>
      </c>
      <c r="U277" s="29">
        <f>T277/M277</f>
        <v>41550.747126436785</v>
      </c>
      <c r="V277" s="32">
        <f>(U277-L277)/L277</f>
        <v>-4.4640186414957032E-2</v>
      </c>
    </row>
    <row r="278" spans="1:22" x14ac:dyDescent="0.2">
      <c r="A278" s="3" t="s">
        <v>78</v>
      </c>
      <c r="B278" s="3" t="s">
        <v>74</v>
      </c>
      <c r="C278" s="26" t="s">
        <v>77</v>
      </c>
      <c r="D278" s="21">
        <v>57.5</v>
      </c>
      <c r="E278" s="4">
        <v>2466794</v>
      </c>
      <c r="F278" s="4">
        <f>E278/D278</f>
        <v>42900.765217391301</v>
      </c>
      <c r="G278" s="4">
        <v>347000</v>
      </c>
      <c r="H278" s="4">
        <f>G278/D278</f>
        <v>6034.782608695652</v>
      </c>
      <c r="I278" s="4">
        <v>337923</v>
      </c>
      <c r="J278" s="4">
        <f>I278/D278</f>
        <v>5876.9217391304346</v>
      </c>
      <c r="K278" s="4">
        <f>E278+G278+I278</f>
        <v>3151717</v>
      </c>
      <c r="L278" s="29">
        <f>K278/D278</f>
        <v>54812.46956521739</v>
      </c>
      <c r="M278" s="21">
        <v>57</v>
      </c>
      <c r="N278" s="4">
        <v>2524154</v>
      </c>
      <c r="O278" s="4">
        <f>N278/M278</f>
        <v>44283.403508771931</v>
      </c>
      <c r="P278" s="4">
        <v>258577</v>
      </c>
      <c r="Q278" s="4">
        <f>P278/M278</f>
        <v>4536.4385964912281</v>
      </c>
      <c r="R278" s="4">
        <v>349006</v>
      </c>
      <c r="S278" s="4">
        <f>R278/M278</f>
        <v>6122.9122807017548</v>
      </c>
      <c r="T278" s="4">
        <f>N278+P278+R278</f>
        <v>3131737</v>
      </c>
      <c r="U278" s="29">
        <f>T278/M278</f>
        <v>54942.754385964916</v>
      </c>
      <c r="V278" s="32">
        <f>(U278-L278)/L278</f>
        <v>2.3769193721970309E-3</v>
      </c>
    </row>
    <row r="279" spans="1:22" x14ac:dyDescent="0.2">
      <c r="A279" s="3" t="s">
        <v>663</v>
      </c>
      <c r="B279" s="3" t="s">
        <v>661</v>
      </c>
      <c r="C279" s="26" t="s">
        <v>662</v>
      </c>
      <c r="D279" s="21">
        <v>1619</v>
      </c>
      <c r="E279" s="4">
        <v>73045872</v>
      </c>
      <c r="F279" s="4">
        <f>E279/D279</f>
        <v>45117.894996911673</v>
      </c>
      <c r="G279" s="4">
        <v>3537337</v>
      </c>
      <c r="H279" s="4">
        <f>G279/D279</f>
        <v>2184.8900555898704</v>
      </c>
      <c r="I279" s="4">
        <v>6415077</v>
      </c>
      <c r="J279" s="4">
        <f>I279/D279</f>
        <v>3962.3699814700431</v>
      </c>
      <c r="K279" s="4">
        <f>E279+G279+I279</f>
        <v>82998286</v>
      </c>
      <c r="L279" s="29">
        <f>K279/D279</f>
        <v>51265.15503397159</v>
      </c>
      <c r="M279" s="21">
        <v>1564</v>
      </c>
      <c r="N279" s="4">
        <v>74083312</v>
      </c>
      <c r="O279" s="4">
        <f>N279/M279</f>
        <v>47367.846547314577</v>
      </c>
      <c r="P279" s="4">
        <v>3537338</v>
      </c>
      <c r="Q279" s="4">
        <f>P279/M279</f>
        <v>2261.7250639386189</v>
      </c>
      <c r="R279" s="4">
        <v>8034677</v>
      </c>
      <c r="S279" s="4">
        <f>R279/M279</f>
        <v>5137.2615089514065</v>
      </c>
      <c r="T279" s="4">
        <f>N279+P279+R279</f>
        <v>85655327</v>
      </c>
      <c r="U279" s="29">
        <f>T279/M279</f>
        <v>54766.833120204603</v>
      </c>
      <c r="V279" s="32">
        <f>(U279-L279)/L279</f>
        <v>6.8305227671945495E-2</v>
      </c>
    </row>
    <row r="280" spans="1:22" x14ac:dyDescent="0.2">
      <c r="A280" s="3" t="s">
        <v>578</v>
      </c>
      <c r="B280" s="3" t="s">
        <v>574</v>
      </c>
      <c r="C280" s="26" t="s">
        <v>577</v>
      </c>
      <c r="D280" s="21">
        <v>1308</v>
      </c>
      <c r="E280" s="4">
        <v>56701824</v>
      </c>
      <c r="F280" s="4">
        <f>E280/D280</f>
        <v>43350.018348623853</v>
      </c>
      <c r="G280" s="4">
        <v>2950291</v>
      </c>
      <c r="H280" s="4">
        <f>G280/D280</f>
        <v>2255.5741590214066</v>
      </c>
      <c r="I280" s="4">
        <v>7569735</v>
      </c>
      <c r="J280" s="4">
        <f>I280/D280</f>
        <v>5787.2591743119265</v>
      </c>
      <c r="K280" s="4">
        <f>E280+G280+I280</f>
        <v>67221850</v>
      </c>
      <c r="L280" s="29">
        <f>K280/D280</f>
        <v>51392.851681957189</v>
      </c>
      <c r="M280" s="21">
        <v>1300</v>
      </c>
      <c r="N280" s="4">
        <v>58094816</v>
      </c>
      <c r="O280" s="4">
        <f>N280/M280</f>
        <v>44688.32</v>
      </c>
      <c r="P280" s="4">
        <v>2804690</v>
      </c>
      <c r="Q280" s="4">
        <f>P280/M280</f>
        <v>2157.4538461538464</v>
      </c>
      <c r="R280" s="4">
        <v>7524779</v>
      </c>
      <c r="S280" s="4">
        <f>R280/M280</f>
        <v>5788.291538461538</v>
      </c>
      <c r="T280" s="4">
        <f>N280+P280+R280</f>
        <v>68424285</v>
      </c>
      <c r="U280" s="29">
        <f>T280/M280</f>
        <v>52634.065384615387</v>
      </c>
      <c r="V280" s="32">
        <f>(U280-L280)/L280</f>
        <v>2.4151485314327464E-2</v>
      </c>
    </row>
    <row r="281" spans="1:22" x14ac:dyDescent="0.2">
      <c r="A281" s="3" t="s">
        <v>162</v>
      </c>
      <c r="B281" s="3" t="s">
        <v>160</v>
      </c>
      <c r="C281" s="26" t="s">
        <v>161</v>
      </c>
      <c r="D281" s="21">
        <v>9.5</v>
      </c>
      <c r="E281" s="4">
        <v>373055</v>
      </c>
      <c r="F281" s="4">
        <f>E281/D281</f>
        <v>39268.947368421053</v>
      </c>
      <c r="G281" s="4">
        <v>0</v>
      </c>
      <c r="H281" s="4">
        <f>G281/D281</f>
        <v>0</v>
      </c>
      <c r="I281" s="4">
        <v>36000</v>
      </c>
      <c r="J281" s="4">
        <f>I281/D281</f>
        <v>3789.4736842105262</v>
      </c>
      <c r="K281" s="4">
        <f>E281+G281+I281</f>
        <v>409055</v>
      </c>
      <c r="L281" s="29">
        <f>K281/D281</f>
        <v>43058.42105263158</v>
      </c>
      <c r="M281" s="21">
        <v>9.5</v>
      </c>
      <c r="N281" s="4">
        <v>361325</v>
      </c>
      <c r="O281" s="4">
        <f>N281/M281</f>
        <v>38034.210526315786</v>
      </c>
      <c r="P281" s="4">
        <v>0</v>
      </c>
      <c r="Q281" s="4">
        <f>P281/M281</f>
        <v>0</v>
      </c>
      <c r="R281" s="4">
        <v>37660</v>
      </c>
      <c r="S281" s="4">
        <f>R281/M281</f>
        <v>3964.2105263157896</v>
      </c>
      <c r="T281" s="4">
        <f>N281+P281+R281</f>
        <v>398985</v>
      </c>
      <c r="U281" s="29">
        <f>T281/M281</f>
        <v>41998.42105263158</v>
      </c>
      <c r="V281" s="32">
        <f>(U281-L281)/L281</f>
        <v>-2.4617716443998974E-2</v>
      </c>
    </row>
    <row r="282" spans="1:22" x14ac:dyDescent="0.2">
      <c r="A282" s="3" t="s">
        <v>315</v>
      </c>
      <c r="B282" s="3" t="s">
        <v>313</v>
      </c>
      <c r="C282" s="26" t="s">
        <v>314</v>
      </c>
      <c r="D282" s="21">
        <v>90.5</v>
      </c>
      <c r="E282" s="4">
        <v>3886624</v>
      </c>
      <c r="F282" s="4">
        <f>E282/D282</f>
        <v>42946.121546961323</v>
      </c>
      <c r="G282" s="4">
        <v>325527</v>
      </c>
      <c r="H282" s="4">
        <f>G282/D282</f>
        <v>3596.9834254143648</v>
      </c>
      <c r="I282" s="4">
        <v>40725</v>
      </c>
      <c r="J282" s="4">
        <f>I282/D282</f>
        <v>450</v>
      </c>
      <c r="K282" s="4">
        <f>E282+G282+I282</f>
        <v>4252876</v>
      </c>
      <c r="L282" s="29">
        <f>K282/D282</f>
        <v>46993.104972375688</v>
      </c>
      <c r="M282" s="21">
        <v>91.5</v>
      </c>
      <c r="N282" s="4">
        <v>4026371</v>
      </c>
      <c r="O282" s="4">
        <f>N282/M282</f>
        <v>44004.054644808741</v>
      </c>
      <c r="P282" s="4">
        <v>153757</v>
      </c>
      <c r="Q282" s="4">
        <f>P282/M282</f>
        <v>1680.4043715846994</v>
      </c>
      <c r="R282" s="4">
        <v>46116</v>
      </c>
      <c r="S282" s="4">
        <f>R282/M282</f>
        <v>504</v>
      </c>
      <c r="T282" s="4">
        <f>N282+P282+R282</f>
        <v>4226244</v>
      </c>
      <c r="U282" s="29">
        <f>T282/M282</f>
        <v>46188.459016393441</v>
      </c>
      <c r="V282" s="32">
        <f>(U282-L282)/L282</f>
        <v>-1.7122638660613042E-2</v>
      </c>
    </row>
    <row r="283" spans="1:22" x14ac:dyDescent="0.2">
      <c r="A283" s="3" t="s">
        <v>317</v>
      </c>
      <c r="B283" s="3" t="s">
        <v>313</v>
      </c>
      <c r="C283" s="26" t="s">
        <v>316</v>
      </c>
      <c r="D283" s="21">
        <v>39.5</v>
      </c>
      <c r="E283" s="4">
        <v>1670798</v>
      </c>
      <c r="F283" s="4">
        <f>E283/D283</f>
        <v>42298.6835443038</v>
      </c>
      <c r="G283" s="4">
        <v>78806</v>
      </c>
      <c r="H283" s="4">
        <f>G283/D283</f>
        <v>1995.0886075949368</v>
      </c>
      <c r="I283" s="4">
        <v>236496</v>
      </c>
      <c r="J283" s="4">
        <f>I283/D283</f>
        <v>5987.2405063291135</v>
      </c>
      <c r="K283" s="4">
        <f>E283+G283+I283</f>
        <v>1986100</v>
      </c>
      <c r="L283" s="29">
        <f>K283/D283</f>
        <v>50281.012658227846</v>
      </c>
      <c r="M283" s="21">
        <v>40</v>
      </c>
      <c r="N283" s="4">
        <v>1690075</v>
      </c>
      <c r="O283" s="4">
        <f>N283/M283</f>
        <v>42251.875</v>
      </c>
      <c r="P283" s="4">
        <v>80405</v>
      </c>
      <c r="Q283" s="4">
        <f>P283/M283</f>
        <v>2010.125</v>
      </c>
      <c r="R283" s="4">
        <v>261595</v>
      </c>
      <c r="S283" s="4">
        <f>R283/M283</f>
        <v>6539.875</v>
      </c>
      <c r="T283" s="4">
        <f>N283+P283+R283</f>
        <v>2032075</v>
      </c>
      <c r="U283" s="29">
        <f>T283/M283</f>
        <v>50801.875</v>
      </c>
      <c r="V283" s="32">
        <f>(U283-L283)/L283</f>
        <v>1.0359026484064284E-2</v>
      </c>
    </row>
    <row r="284" spans="1:22" x14ac:dyDescent="0.2">
      <c r="A284" s="3" t="s">
        <v>319</v>
      </c>
      <c r="B284" s="3" t="s">
        <v>313</v>
      </c>
      <c r="C284" s="26" t="s">
        <v>318</v>
      </c>
      <c r="D284" s="21">
        <v>50.2</v>
      </c>
      <c r="E284" s="4">
        <v>2010226</v>
      </c>
      <c r="F284" s="4">
        <f>E284/D284</f>
        <v>40044.342629482067</v>
      </c>
      <c r="G284" s="4">
        <v>129532</v>
      </c>
      <c r="H284" s="4">
        <f>G284/D284</f>
        <v>2580.3187250996016</v>
      </c>
      <c r="I284" s="4">
        <v>220917</v>
      </c>
      <c r="J284" s="4">
        <f>I284/D284</f>
        <v>4400.7370517928284</v>
      </c>
      <c r="K284" s="4">
        <f>E284+G284+I284</f>
        <v>2360675</v>
      </c>
      <c r="L284" s="29">
        <f>K284/D284</f>
        <v>47025.398406374501</v>
      </c>
      <c r="M284" s="21">
        <v>45.5</v>
      </c>
      <c r="N284" s="4">
        <v>1846349</v>
      </c>
      <c r="O284" s="4">
        <f>N284/M284</f>
        <v>40579.0989010989</v>
      </c>
      <c r="P284" s="4">
        <v>131370</v>
      </c>
      <c r="Q284" s="4">
        <f>P284/M284</f>
        <v>2887.2527472527472</v>
      </c>
      <c r="R284" s="4">
        <v>212112</v>
      </c>
      <c r="S284" s="4">
        <f>R284/M284</f>
        <v>4661.802197802198</v>
      </c>
      <c r="T284" s="4">
        <f>N284+P284+R284</f>
        <v>2189831</v>
      </c>
      <c r="U284" s="29">
        <f>T284/M284</f>
        <v>48128.153846153844</v>
      </c>
      <c r="V284" s="32">
        <f>(U284-L284)/L284</f>
        <v>2.3450209400668456E-2</v>
      </c>
    </row>
    <row r="285" spans="1:22" x14ac:dyDescent="0.2">
      <c r="A285" s="3" t="s">
        <v>321</v>
      </c>
      <c r="B285" s="3" t="s">
        <v>313</v>
      </c>
      <c r="C285" s="26" t="s">
        <v>320</v>
      </c>
      <c r="D285" s="21">
        <v>107.5</v>
      </c>
      <c r="E285" s="4">
        <v>4727682</v>
      </c>
      <c r="F285" s="4">
        <f>E285/D285</f>
        <v>43978.437209302327</v>
      </c>
      <c r="G285" s="4">
        <v>220000</v>
      </c>
      <c r="H285" s="4">
        <f>G285/D285</f>
        <v>2046.5116279069769</v>
      </c>
      <c r="I285" s="4">
        <v>509903</v>
      </c>
      <c r="J285" s="4">
        <f>I285/D285</f>
        <v>4743.2837209302324</v>
      </c>
      <c r="K285" s="4">
        <f>E285+G285+I285</f>
        <v>5457585</v>
      </c>
      <c r="L285" s="29">
        <f>K285/D285</f>
        <v>50768.232558139534</v>
      </c>
      <c r="M285" s="21">
        <v>106.5</v>
      </c>
      <c r="N285" s="4">
        <v>4882287</v>
      </c>
      <c r="O285" s="4">
        <f>N285/M285</f>
        <v>45843.070422535209</v>
      </c>
      <c r="P285" s="4">
        <v>242320</v>
      </c>
      <c r="Q285" s="4">
        <f>P285/M285</f>
        <v>2275.3051643192489</v>
      </c>
      <c r="R285" s="4">
        <v>523552</v>
      </c>
      <c r="S285" s="4">
        <f>R285/M285</f>
        <v>4915.9812206572769</v>
      </c>
      <c r="T285" s="4">
        <f>N285+P285+R285</f>
        <v>5648159</v>
      </c>
      <c r="U285" s="29">
        <f>T285/M285</f>
        <v>53034.356807511736</v>
      </c>
      <c r="V285" s="32">
        <f>(U285-L285)/L285</f>
        <v>4.4636658303537503E-2</v>
      </c>
    </row>
    <row r="286" spans="1:22" x14ac:dyDescent="0.2">
      <c r="A286" s="3" t="s">
        <v>258</v>
      </c>
      <c r="B286" s="3" t="s">
        <v>254</v>
      </c>
      <c r="C286" s="26" t="s">
        <v>257</v>
      </c>
      <c r="D286" s="21">
        <v>36.5</v>
      </c>
      <c r="E286" s="4">
        <v>1575864</v>
      </c>
      <c r="F286" s="4">
        <f>E286/D286</f>
        <v>43174.356164383564</v>
      </c>
      <c r="G286" s="4">
        <v>119500</v>
      </c>
      <c r="H286" s="4">
        <f>G286/D286</f>
        <v>3273.972602739726</v>
      </c>
      <c r="I286" s="4">
        <v>120200</v>
      </c>
      <c r="J286" s="4">
        <f>I286/D286</f>
        <v>3293.1506849315069</v>
      </c>
      <c r="K286" s="4">
        <f>E286+G286+I286</f>
        <v>1815564</v>
      </c>
      <c r="L286" s="29">
        <f>K286/D286</f>
        <v>49741.479452054795</v>
      </c>
      <c r="M286" s="21">
        <v>35.5</v>
      </c>
      <c r="N286" s="4">
        <v>1613280</v>
      </c>
      <c r="O286" s="4">
        <f>N286/M286</f>
        <v>45444.507042253521</v>
      </c>
      <c r="P286" s="4">
        <v>122437</v>
      </c>
      <c r="Q286" s="4">
        <f>P286/M286</f>
        <v>3448.9295774647885</v>
      </c>
      <c r="R286" s="4">
        <v>131163</v>
      </c>
      <c r="S286" s="4">
        <f>R286/M286</f>
        <v>3694.7323943661972</v>
      </c>
      <c r="T286" s="4">
        <f>N286+P286+R286</f>
        <v>1866880</v>
      </c>
      <c r="U286" s="29">
        <f>T286/M286</f>
        <v>52588.169014084509</v>
      </c>
      <c r="V286" s="32">
        <f>(U286-L286)/L286</f>
        <v>5.7229692268674956E-2</v>
      </c>
    </row>
    <row r="287" spans="1:22" x14ac:dyDescent="0.2">
      <c r="A287" s="3" t="s">
        <v>80</v>
      </c>
      <c r="B287" s="3" t="s">
        <v>74</v>
      </c>
      <c r="C287" s="26" t="s">
        <v>79</v>
      </c>
      <c r="D287" s="21">
        <v>66</v>
      </c>
      <c r="E287" s="4">
        <v>2942582</v>
      </c>
      <c r="F287" s="4">
        <f>E287/D287</f>
        <v>44584.57575757576</v>
      </c>
      <c r="G287" s="4">
        <v>145460</v>
      </c>
      <c r="H287" s="4">
        <f>G287/D287</f>
        <v>2203.939393939394</v>
      </c>
      <c r="I287" s="4">
        <v>337585</v>
      </c>
      <c r="J287" s="4">
        <f>I287/D287</f>
        <v>5114.924242424242</v>
      </c>
      <c r="K287" s="4">
        <f>E287+G287+I287</f>
        <v>3425627</v>
      </c>
      <c r="L287" s="29">
        <f>K287/D287</f>
        <v>51903.439393939392</v>
      </c>
      <c r="M287" s="21">
        <v>69.5</v>
      </c>
      <c r="N287" s="4">
        <v>3123979</v>
      </c>
      <c r="O287" s="4">
        <f>N287/M287</f>
        <v>44949.338129496406</v>
      </c>
      <c r="P287" s="4">
        <v>173658</v>
      </c>
      <c r="Q287" s="4">
        <f>P287/M287</f>
        <v>2498.6762589928057</v>
      </c>
      <c r="R287" s="4">
        <v>347079</v>
      </c>
      <c r="S287" s="4">
        <f>R287/M287</f>
        <v>4993.9424460431655</v>
      </c>
      <c r="T287" s="4">
        <f>N287+P287+R287</f>
        <v>3644716</v>
      </c>
      <c r="U287" s="29">
        <f>T287/M287</f>
        <v>52441.956834532371</v>
      </c>
      <c r="V287" s="32">
        <f>(U287-L287)/L287</f>
        <v>1.0375371013579889E-2</v>
      </c>
    </row>
    <row r="288" spans="1:22" x14ac:dyDescent="0.2">
      <c r="A288" s="3" t="s">
        <v>622</v>
      </c>
      <c r="B288" s="3" t="s">
        <v>608</v>
      </c>
      <c r="C288" s="26" t="s">
        <v>621</v>
      </c>
      <c r="D288" s="21">
        <v>20</v>
      </c>
      <c r="E288" s="4">
        <v>829225</v>
      </c>
      <c r="F288" s="4">
        <f>E288/D288</f>
        <v>41461.25</v>
      </c>
      <c r="G288" s="4">
        <v>52195</v>
      </c>
      <c r="H288" s="4">
        <f>G288/D288</f>
        <v>2609.75</v>
      </c>
      <c r="I288" s="4">
        <v>32532</v>
      </c>
      <c r="J288" s="4">
        <f>I288/D288</f>
        <v>1626.6</v>
      </c>
      <c r="K288" s="4">
        <f>E288+G288+I288</f>
        <v>913952</v>
      </c>
      <c r="L288" s="29">
        <f>K288/D288</f>
        <v>45697.599999999999</v>
      </c>
      <c r="M288" s="21">
        <v>19.100000000000001</v>
      </c>
      <c r="N288" s="4">
        <v>802407</v>
      </c>
      <c r="O288" s="4">
        <f>N288/M288</f>
        <v>42010.837696335075</v>
      </c>
      <c r="P288" s="4">
        <v>48836</v>
      </c>
      <c r="Q288" s="4">
        <f>P288/M288</f>
        <v>2556.8586387434552</v>
      </c>
      <c r="R288" s="4">
        <v>29875</v>
      </c>
      <c r="S288" s="4">
        <f>R288/M288</f>
        <v>1564.1361256544501</v>
      </c>
      <c r="T288" s="4">
        <f>N288+P288+R288</f>
        <v>881118</v>
      </c>
      <c r="U288" s="29">
        <f>T288/M288</f>
        <v>46131.832460732978</v>
      </c>
      <c r="V288" s="32">
        <f>(U288-L288)/L288</f>
        <v>9.5023034192819582E-3</v>
      </c>
    </row>
    <row r="289" spans="1:22" x14ac:dyDescent="0.2">
      <c r="A289" s="3" t="s">
        <v>240</v>
      </c>
      <c r="B289" s="3" t="s">
        <v>238</v>
      </c>
      <c r="C289" s="26" t="s">
        <v>239</v>
      </c>
      <c r="D289" s="21">
        <v>18.8</v>
      </c>
      <c r="E289" s="4">
        <v>701325</v>
      </c>
      <c r="F289" s="4">
        <f>E289/D289</f>
        <v>37304.52127659574</v>
      </c>
      <c r="G289" s="4">
        <v>64797</v>
      </c>
      <c r="H289" s="4">
        <f>G289/D289</f>
        <v>3446.6489361702124</v>
      </c>
      <c r="I289" s="4">
        <v>28141</v>
      </c>
      <c r="J289" s="4">
        <f>I289/D289</f>
        <v>1496.8617021276596</v>
      </c>
      <c r="K289" s="4">
        <f>E289+G289+I289</f>
        <v>794263</v>
      </c>
      <c r="L289" s="29">
        <f>K289/D289</f>
        <v>42248.031914893618</v>
      </c>
      <c r="M289" s="21">
        <v>19</v>
      </c>
      <c r="N289" s="4">
        <v>719559</v>
      </c>
      <c r="O289" s="4">
        <f>N289/M289</f>
        <v>37871.526315789473</v>
      </c>
      <c r="P289" s="4">
        <v>56623</v>
      </c>
      <c r="Q289" s="4">
        <f>P289/M289</f>
        <v>2980.1578947368421</v>
      </c>
      <c r="R289" s="4">
        <v>31800</v>
      </c>
      <c r="S289" s="4">
        <f>R289/M289</f>
        <v>1673.6842105263158</v>
      </c>
      <c r="T289" s="4">
        <f>N289+P289+R289</f>
        <v>807982</v>
      </c>
      <c r="U289" s="29">
        <f>T289/M289</f>
        <v>42525.368421052633</v>
      </c>
      <c r="V289" s="32">
        <f>(U289-L289)/L289</f>
        <v>6.564483446653684E-3</v>
      </c>
    </row>
    <row r="290" spans="1:22" ht="12.75" thickBot="1" x14ac:dyDescent="0.25">
      <c r="A290" s="22" t="s">
        <v>297</v>
      </c>
      <c r="B290" s="22" t="s">
        <v>285</v>
      </c>
      <c r="C290" s="27" t="s">
        <v>296</v>
      </c>
      <c r="D290" s="23">
        <v>2003.1</v>
      </c>
      <c r="E290" s="24">
        <v>118291936</v>
      </c>
      <c r="F290" s="24">
        <f>E290/D290</f>
        <v>59054.433627876795</v>
      </c>
      <c r="G290" s="24">
        <v>2499671</v>
      </c>
      <c r="H290" s="24">
        <f>G290/D290</f>
        <v>1247.9012530577606</v>
      </c>
      <c r="I290" s="24">
        <v>10297048</v>
      </c>
      <c r="J290" s="24">
        <f>I290/D290</f>
        <v>5140.5561379861219</v>
      </c>
      <c r="K290" s="24">
        <f>E290+G290+I290</f>
        <v>131088655</v>
      </c>
      <c r="L290" s="30">
        <f>K290/D290</f>
        <v>65442.891018920673</v>
      </c>
      <c r="M290" s="23">
        <v>2012</v>
      </c>
      <c r="N290" s="24">
        <v>121692304</v>
      </c>
      <c r="O290" s="24">
        <f>N290/M290</f>
        <v>60483.252485089462</v>
      </c>
      <c r="P290" s="24">
        <v>2511844</v>
      </c>
      <c r="Q290" s="24">
        <f>P290/M290</f>
        <v>1248.431411530815</v>
      </c>
      <c r="R290" s="24">
        <v>10397491</v>
      </c>
      <c r="S290" s="24">
        <f>R290/M290</f>
        <v>5167.7390656063617</v>
      </c>
      <c r="T290" s="24">
        <f>N290+P290+R290</f>
        <v>134601639</v>
      </c>
      <c r="U290" s="30">
        <f>T290/M290</f>
        <v>66899.422962226643</v>
      </c>
      <c r="V290" s="33">
        <f>(U290-L290)/L290</f>
        <v>2.2256534218282956E-2</v>
      </c>
    </row>
    <row r="293" spans="1:22" x14ac:dyDescent="0.2">
      <c r="A293" s="34" t="s">
        <v>690</v>
      </c>
      <c r="B293" s="34"/>
      <c r="C293" s="34"/>
      <c r="D293" s="35">
        <f>SUM(D5:D290)</f>
        <v>37569.999999999993</v>
      </c>
      <c r="E293" s="36">
        <f t="shared" ref="E293:K293" si="0">SUM(E5:E290)</f>
        <v>1745941450</v>
      </c>
      <c r="F293" s="36">
        <f>E293/D293</f>
        <v>46471.691509182871</v>
      </c>
      <c r="G293" s="36">
        <f t="shared" si="0"/>
        <v>81732591</v>
      </c>
      <c r="H293" s="36">
        <f>G293/D293</f>
        <v>2175.4748735693374</v>
      </c>
      <c r="I293" s="36">
        <f t="shared" si="0"/>
        <v>180473970</v>
      </c>
      <c r="J293" s="36">
        <f>I293/D293</f>
        <v>4803.6723449560832</v>
      </c>
      <c r="K293" s="36">
        <f t="shared" si="0"/>
        <v>2008148011</v>
      </c>
      <c r="L293" s="36">
        <f>K293/D293</f>
        <v>53450.838727708287</v>
      </c>
      <c r="M293" s="35">
        <f t="shared" ref="L293:U293" si="1">SUM(M5:M290)</f>
        <v>37905.999999999978</v>
      </c>
      <c r="N293" s="36">
        <f t="shared" si="1"/>
        <v>1795257796</v>
      </c>
      <c r="O293" s="36">
        <f>N293/M293</f>
        <v>47360.781828734267</v>
      </c>
      <c r="P293" s="36">
        <f t="shared" si="1"/>
        <v>80620474</v>
      </c>
      <c r="Q293" s="36">
        <f>P293/M293</f>
        <v>2126.8525827045864</v>
      </c>
      <c r="R293" s="36">
        <f t="shared" si="1"/>
        <v>187063208</v>
      </c>
      <c r="S293" s="36">
        <f>R293/M293</f>
        <v>4934.9234421991268</v>
      </c>
      <c r="T293" s="36">
        <f t="shared" si="1"/>
        <v>2062941478</v>
      </c>
      <c r="U293" s="36">
        <f>T293/M293</f>
        <v>54422.557853637976</v>
      </c>
      <c r="V293" s="37">
        <f t="shared" ref="V261:V324" si="2">(U293-L293)/L293</f>
        <v>1.8179679665643132E-2</v>
      </c>
    </row>
  </sheetData>
  <autoFilter ref="A4:V290">
    <sortState ref="A5:V290">
      <sortCondition ref="A4:A290"/>
    </sortState>
  </autoFilter>
  <mergeCells count="3">
    <mergeCell ref="D3:L3"/>
    <mergeCell ref="M3:U3"/>
    <mergeCell ref="A1:B1"/>
  </mergeCells>
  <phoneticPr fontId="0" type="noConversion"/>
  <printOptions horizontalCentered="1" gridLines="1"/>
  <pageMargins left="0.5" right="0.5" top="0.75" bottom="0.75" header="0.5" footer="0.5"/>
  <pageSetup scale="84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rpt_TeacherSalariesDetail</vt:lpstr>
      <vt:lpstr>rpt_TeacherSalariesDetail!Print_Titles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2013-03-22T13:54:03Z</dcterms:created>
  <dcterms:modified xsi:type="dcterms:W3CDTF">2013-04-10T13:16:31Z</dcterms:modified>
</cp:coreProperties>
</file>