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5" yWindow="135" windowWidth="16140" windowHeight="9990"/>
  </bookViews>
  <sheets>
    <sheet name="rpt_PrincipalSalariesDetail" sheetId="1" r:id="rId1"/>
  </sheets>
  <definedNames>
    <definedName name="_xlnm._FilterDatabase" localSheetId="0" hidden="1">rpt_PrincipalSalariesDetail!$A$2:$R$2</definedName>
    <definedName name="_xlnm.Print_Titles" localSheetId="0">rpt_PrincipalSalariesDetail!$1:$2</definedName>
  </definedNames>
  <calcPr calcId="162913"/>
  <fileRecoveryPr autoRecover="0"/>
</workbook>
</file>

<file path=xl/calcChain.xml><?xml version="1.0" encoding="utf-8"?>
<calcChain xmlns="http://schemas.openxmlformats.org/spreadsheetml/2006/main">
  <c r="O80" i="1" l="1"/>
  <c r="O79" i="1"/>
  <c r="M193" i="1" l="1"/>
  <c r="P288" i="1" l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Q42" i="1" s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J250" i="1" s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J191" i="1" s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Q45" i="1" l="1"/>
  <c r="O45" i="1"/>
  <c r="M45" i="1"/>
  <c r="Q113" i="1"/>
  <c r="O113" i="1"/>
  <c r="M113" i="1"/>
  <c r="Q158" i="1"/>
  <c r="O158" i="1"/>
  <c r="M158" i="1"/>
  <c r="P290" i="1"/>
  <c r="Q288" i="1"/>
  <c r="Q287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4" i="1"/>
  <c r="Q43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O288" i="1"/>
  <c r="O287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M288" i="1"/>
  <c r="M287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Q3" i="1"/>
  <c r="O3" i="1"/>
  <c r="M3" i="1"/>
  <c r="N290" i="1"/>
  <c r="L290" i="1"/>
  <c r="K290" i="1"/>
  <c r="I290" i="1"/>
  <c r="G290" i="1"/>
  <c r="E290" i="1"/>
  <c r="D290" i="1"/>
  <c r="J19" i="1"/>
  <c r="J18" i="1"/>
  <c r="J277" i="1"/>
  <c r="J20" i="1"/>
  <c r="J160" i="1"/>
  <c r="J264" i="1"/>
  <c r="J180" i="1"/>
  <c r="J243" i="1"/>
  <c r="J249" i="1"/>
  <c r="J9" i="1"/>
  <c r="J36" i="1"/>
  <c r="J37" i="1"/>
  <c r="J51" i="1"/>
  <c r="J52" i="1"/>
  <c r="J125" i="1"/>
  <c r="J124" i="1"/>
  <c r="J24" i="1"/>
  <c r="J115" i="1"/>
  <c r="J114" i="1"/>
  <c r="J116" i="1"/>
  <c r="J152" i="1"/>
  <c r="J153" i="1"/>
  <c r="J286" i="1"/>
  <c r="J154" i="1"/>
  <c r="J151" i="1"/>
  <c r="J150" i="1"/>
  <c r="J148" i="1"/>
  <c r="J26" i="1"/>
  <c r="J25" i="1"/>
  <c r="J235" i="1"/>
  <c r="J144" i="1"/>
  <c r="J146" i="1"/>
  <c r="J145" i="1"/>
  <c r="J48" i="1"/>
  <c r="J147" i="1"/>
  <c r="J203" i="1"/>
  <c r="J165" i="1"/>
  <c r="J140" i="1"/>
  <c r="J234" i="1"/>
  <c r="J223" i="1"/>
  <c r="J278" i="1"/>
  <c r="J263" i="1"/>
  <c r="J260" i="1"/>
  <c r="J76" i="1"/>
  <c r="J73" i="1"/>
  <c r="J78" i="1"/>
  <c r="J70" i="1"/>
  <c r="J75" i="1"/>
  <c r="J72" i="1"/>
  <c r="J69" i="1"/>
  <c r="J71" i="1"/>
  <c r="J77" i="1"/>
  <c r="J74" i="1"/>
  <c r="J248" i="1"/>
  <c r="J107" i="1"/>
  <c r="J106" i="1"/>
  <c r="J105" i="1"/>
  <c r="J198" i="1"/>
  <c r="J187" i="1"/>
  <c r="J195" i="1"/>
  <c r="J81" i="1"/>
  <c r="J80" i="1"/>
  <c r="J79" i="1"/>
  <c r="J171" i="1"/>
  <c r="J176" i="1"/>
  <c r="J177" i="1"/>
  <c r="J193" i="1"/>
  <c r="J169" i="1"/>
  <c r="J228" i="1"/>
  <c r="J197" i="1"/>
  <c r="J10" i="1"/>
  <c r="J214" i="1"/>
  <c r="J109" i="1"/>
  <c r="J112" i="1"/>
  <c r="J108" i="1"/>
  <c r="J113" i="1"/>
  <c r="J111" i="1"/>
  <c r="J110" i="1"/>
  <c r="J6" i="1"/>
  <c r="J175" i="1"/>
  <c r="J224" i="1"/>
  <c r="J119" i="1"/>
  <c r="J120" i="1"/>
  <c r="J117" i="1"/>
  <c r="J118" i="1"/>
  <c r="J11" i="1"/>
  <c r="J122" i="1"/>
  <c r="J121" i="1"/>
  <c r="J273" i="1"/>
  <c r="J272" i="1"/>
  <c r="J49" i="1"/>
  <c r="J50" i="1"/>
  <c r="J184" i="1"/>
  <c r="J220" i="1"/>
  <c r="J238" i="1"/>
  <c r="R238" i="1" s="1"/>
  <c r="J210" i="1"/>
  <c r="J237" i="1"/>
  <c r="J211" i="1"/>
  <c r="J28" i="1"/>
  <c r="J27" i="1"/>
  <c r="J104" i="1"/>
  <c r="J7" i="1"/>
  <c r="J3" i="1"/>
  <c r="J204" i="1"/>
  <c r="J16" i="1"/>
  <c r="J14" i="1"/>
  <c r="J33" i="1"/>
  <c r="J32" i="1"/>
  <c r="J207" i="1"/>
  <c r="J222" i="1"/>
  <c r="J230" i="1"/>
  <c r="J231" i="1"/>
  <c r="J229" i="1"/>
  <c r="J83" i="1"/>
  <c r="J82" i="1"/>
  <c r="J162" i="1"/>
  <c r="J206" i="1"/>
  <c r="J161" i="1"/>
  <c r="R161" i="1" s="1"/>
  <c r="J39" i="1"/>
  <c r="J38" i="1"/>
  <c r="J208" i="1"/>
  <c r="J192" i="1"/>
  <c r="J232" i="1"/>
  <c r="J213" i="1"/>
  <c r="J209" i="1"/>
  <c r="J275" i="1"/>
  <c r="J173" i="1"/>
  <c r="J158" i="1"/>
  <c r="J201" i="1"/>
  <c r="J189" i="1"/>
  <c r="J199" i="1"/>
  <c r="J202" i="1"/>
  <c r="J190" i="1"/>
  <c r="J62" i="1"/>
  <c r="J63" i="1"/>
  <c r="J61" i="1"/>
  <c r="J85" i="1"/>
  <c r="J84" i="1"/>
  <c r="J141" i="1"/>
  <c r="J156" i="1"/>
  <c r="R191" i="1" s="1"/>
  <c r="J139" i="1"/>
  <c r="J101" i="1"/>
  <c r="J102" i="1"/>
  <c r="J23" i="1"/>
  <c r="J236" i="1"/>
  <c r="J246" i="1"/>
  <c r="J240" i="1"/>
  <c r="J233" i="1"/>
  <c r="J251" i="1"/>
  <c r="J262" i="1"/>
  <c r="J283" i="1"/>
  <c r="J282" i="1"/>
  <c r="J280" i="1"/>
  <c r="J281" i="1"/>
  <c r="J212" i="1"/>
  <c r="J255" i="1"/>
  <c r="J126" i="1"/>
  <c r="J127" i="1"/>
  <c r="J30" i="1"/>
  <c r="J31" i="1"/>
  <c r="J43" i="1"/>
  <c r="J288" i="1"/>
  <c r="J44" i="1"/>
  <c r="J41" i="1"/>
  <c r="J42" i="1"/>
  <c r="R42" i="1" s="1"/>
  <c r="J45" i="1"/>
  <c r="R45" i="1" s="1"/>
  <c r="J8" i="1"/>
  <c r="J134" i="1"/>
  <c r="J136" i="1"/>
  <c r="J133" i="1"/>
  <c r="J137" i="1"/>
  <c r="J135" i="1"/>
  <c r="J138" i="1"/>
  <c r="J132" i="1"/>
  <c r="J130" i="1"/>
  <c r="J131" i="1"/>
  <c r="J40" i="1"/>
  <c r="J284" i="1"/>
  <c r="J167" i="1"/>
  <c r="J225" i="1"/>
  <c r="J166" i="1"/>
  <c r="J226" i="1"/>
  <c r="J163" i="1"/>
  <c r="J242" i="1"/>
  <c r="J287" i="1"/>
  <c r="J155" i="1"/>
  <c r="J271" i="1"/>
  <c r="J183" i="1"/>
  <c r="J182" i="1"/>
  <c r="J179" i="1"/>
  <c r="J17" i="1"/>
  <c r="J257" i="1"/>
  <c r="R257" i="1" s="1"/>
  <c r="J164" i="1"/>
  <c r="J258" i="1"/>
  <c r="J4" i="1"/>
  <c r="J29" i="1"/>
  <c r="J86" i="1"/>
  <c r="J97" i="1"/>
  <c r="J98" i="1"/>
  <c r="J96" i="1"/>
  <c r="J256" i="1"/>
  <c r="J93" i="1"/>
  <c r="J94" i="1"/>
  <c r="J95" i="1"/>
  <c r="R95" i="1" s="1"/>
  <c r="J92" i="1"/>
  <c r="J241" i="1"/>
  <c r="R241" i="1" s="1"/>
  <c r="J174" i="1"/>
  <c r="J227" i="1"/>
  <c r="J157" i="1"/>
  <c r="J239" i="1"/>
  <c r="J13" i="1"/>
  <c r="J123" i="1"/>
  <c r="J219" i="1"/>
  <c r="J181" i="1"/>
  <c r="J266" i="1"/>
  <c r="J87" i="1"/>
  <c r="J88" i="1"/>
  <c r="J279" i="1"/>
  <c r="J142" i="1"/>
  <c r="J274" i="1"/>
  <c r="J143" i="1"/>
  <c r="J268" i="1"/>
  <c r="J12" i="1"/>
  <c r="J216" i="1"/>
  <c r="J15" i="1"/>
  <c r="J254" i="1"/>
  <c r="J265" i="1"/>
  <c r="J185" i="1"/>
  <c r="J221" i="1"/>
  <c r="J261" i="1"/>
  <c r="J99" i="1"/>
  <c r="J59" i="1"/>
  <c r="J56" i="1"/>
  <c r="J57" i="1"/>
  <c r="J58" i="1"/>
  <c r="J60" i="1"/>
  <c r="J252" i="1"/>
  <c r="J245" i="1"/>
  <c r="J253" i="1"/>
  <c r="J247" i="1"/>
  <c r="R247" i="1" s="1"/>
  <c r="J244" i="1"/>
  <c r="J103" i="1"/>
  <c r="J55" i="1"/>
  <c r="J53" i="1"/>
  <c r="J54" i="1"/>
  <c r="J129" i="1"/>
  <c r="J128" i="1"/>
  <c r="J172" i="1"/>
  <c r="J34" i="1"/>
  <c r="J35" i="1"/>
  <c r="J100" i="1"/>
  <c r="J5" i="1"/>
  <c r="J196" i="1"/>
  <c r="J285" i="1"/>
  <c r="J270" i="1"/>
  <c r="J276" i="1"/>
  <c r="J90" i="1"/>
  <c r="J91" i="1"/>
  <c r="J89" i="1"/>
  <c r="J178" i="1"/>
  <c r="J267" i="1"/>
  <c r="J269" i="1"/>
  <c r="J168" i="1"/>
  <c r="J21" i="1"/>
  <c r="J22" i="1"/>
  <c r="J188" i="1"/>
  <c r="J194" i="1"/>
  <c r="J186" i="1"/>
  <c r="J205" i="1"/>
  <c r="J217" i="1"/>
  <c r="R217" i="1" s="1"/>
  <c r="J46" i="1"/>
  <c r="J47" i="1"/>
  <c r="J149" i="1"/>
  <c r="J218" i="1"/>
  <c r="J215" i="1"/>
  <c r="J65" i="1"/>
  <c r="J64" i="1"/>
  <c r="J170" i="1"/>
  <c r="J200" i="1"/>
  <c r="J259" i="1"/>
  <c r="J159" i="1"/>
  <c r="J67" i="1"/>
  <c r="J68" i="1"/>
  <c r="J66" i="1"/>
  <c r="H19" i="1"/>
  <c r="H18" i="1"/>
  <c r="H277" i="1"/>
  <c r="H20" i="1"/>
  <c r="H160" i="1"/>
  <c r="H264" i="1"/>
  <c r="H180" i="1"/>
  <c r="H243" i="1"/>
  <c r="H249" i="1"/>
  <c r="H9" i="1"/>
  <c r="H36" i="1"/>
  <c r="H37" i="1"/>
  <c r="H51" i="1"/>
  <c r="H52" i="1"/>
  <c r="H125" i="1"/>
  <c r="H124" i="1"/>
  <c r="H24" i="1"/>
  <c r="H115" i="1"/>
  <c r="H114" i="1"/>
  <c r="H116" i="1"/>
  <c r="H152" i="1"/>
  <c r="H153" i="1"/>
  <c r="H286" i="1"/>
  <c r="H154" i="1"/>
  <c r="H151" i="1"/>
  <c r="H150" i="1"/>
  <c r="H148" i="1"/>
  <c r="H26" i="1"/>
  <c r="H25" i="1"/>
  <c r="H235" i="1"/>
  <c r="H144" i="1"/>
  <c r="H146" i="1"/>
  <c r="H145" i="1"/>
  <c r="H48" i="1"/>
  <c r="H147" i="1"/>
  <c r="H203" i="1"/>
  <c r="H165" i="1"/>
  <c r="H140" i="1"/>
  <c r="H234" i="1"/>
  <c r="H223" i="1"/>
  <c r="H278" i="1"/>
  <c r="H263" i="1"/>
  <c r="H260" i="1"/>
  <c r="H76" i="1"/>
  <c r="H73" i="1"/>
  <c r="H78" i="1"/>
  <c r="H70" i="1"/>
  <c r="H75" i="1"/>
  <c r="H72" i="1"/>
  <c r="H69" i="1"/>
  <c r="H71" i="1"/>
  <c r="H77" i="1"/>
  <c r="H74" i="1"/>
  <c r="H248" i="1"/>
  <c r="H107" i="1"/>
  <c r="H106" i="1"/>
  <c r="H105" i="1"/>
  <c r="H191" i="1"/>
  <c r="H198" i="1"/>
  <c r="H187" i="1"/>
  <c r="H195" i="1"/>
  <c r="H81" i="1"/>
  <c r="H80" i="1"/>
  <c r="H79" i="1"/>
  <c r="H171" i="1"/>
  <c r="H176" i="1"/>
  <c r="H177" i="1"/>
  <c r="H193" i="1"/>
  <c r="H169" i="1"/>
  <c r="H228" i="1"/>
  <c r="H197" i="1"/>
  <c r="H10" i="1"/>
  <c r="H214" i="1"/>
  <c r="H109" i="1"/>
  <c r="H112" i="1"/>
  <c r="H108" i="1"/>
  <c r="H113" i="1"/>
  <c r="H111" i="1"/>
  <c r="H110" i="1"/>
  <c r="H6" i="1"/>
  <c r="H175" i="1"/>
  <c r="H224" i="1"/>
  <c r="H119" i="1"/>
  <c r="H120" i="1"/>
  <c r="H117" i="1"/>
  <c r="H118" i="1"/>
  <c r="H11" i="1"/>
  <c r="H122" i="1"/>
  <c r="H121" i="1"/>
  <c r="H273" i="1"/>
  <c r="H272" i="1"/>
  <c r="H49" i="1"/>
  <c r="H50" i="1"/>
  <c r="H184" i="1"/>
  <c r="H220" i="1"/>
  <c r="H238" i="1"/>
  <c r="H210" i="1"/>
  <c r="H237" i="1"/>
  <c r="H211" i="1"/>
  <c r="H28" i="1"/>
  <c r="H27" i="1"/>
  <c r="H104" i="1"/>
  <c r="H7" i="1"/>
  <c r="H3" i="1"/>
  <c r="H204" i="1"/>
  <c r="H16" i="1"/>
  <c r="H14" i="1"/>
  <c r="H33" i="1"/>
  <c r="H32" i="1"/>
  <c r="H207" i="1"/>
  <c r="H222" i="1"/>
  <c r="H230" i="1"/>
  <c r="H231" i="1"/>
  <c r="H229" i="1"/>
  <c r="H83" i="1"/>
  <c r="H82" i="1"/>
  <c r="H162" i="1"/>
  <c r="H206" i="1"/>
  <c r="H161" i="1"/>
  <c r="H39" i="1"/>
  <c r="H38" i="1"/>
  <c r="H208" i="1"/>
  <c r="H192" i="1"/>
  <c r="H232" i="1"/>
  <c r="H213" i="1"/>
  <c r="H209" i="1"/>
  <c r="H275" i="1"/>
  <c r="H173" i="1"/>
  <c r="H158" i="1"/>
  <c r="H201" i="1"/>
  <c r="H189" i="1"/>
  <c r="H199" i="1"/>
  <c r="H202" i="1"/>
  <c r="H190" i="1"/>
  <c r="H62" i="1"/>
  <c r="H63" i="1"/>
  <c r="H61" i="1"/>
  <c r="H85" i="1"/>
  <c r="H84" i="1"/>
  <c r="H141" i="1"/>
  <c r="H156" i="1"/>
  <c r="H139" i="1"/>
  <c r="H101" i="1"/>
  <c r="H102" i="1"/>
  <c r="H23" i="1"/>
  <c r="H236" i="1"/>
  <c r="H246" i="1"/>
  <c r="H240" i="1"/>
  <c r="H233" i="1"/>
  <c r="H251" i="1"/>
  <c r="H250" i="1"/>
  <c r="H262" i="1"/>
  <c r="H283" i="1"/>
  <c r="H282" i="1"/>
  <c r="H280" i="1"/>
  <c r="H281" i="1"/>
  <c r="H212" i="1"/>
  <c r="H255" i="1"/>
  <c r="H126" i="1"/>
  <c r="H127" i="1"/>
  <c r="H30" i="1"/>
  <c r="H31" i="1"/>
  <c r="H43" i="1"/>
  <c r="H288" i="1"/>
  <c r="H44" i="1"/>
  <c r="H41" i="1"/>
  <c r="H42" i="1"/>
  <c r="H45" i="1"/>
  <c r="H8" i="1"/>
  <c r="H134" i="1"/>
  <c r="H136" i="1"/>
  <c r="H133" i="1"/>
  <c r="H137" i="1"/>
  <c r="H135" i="1"/>
  <c r="H138" i="1"/>
  <c r="H132" i="1"/>
  <c r="H130" i="1"/>
  <c r="H131" i="1"/>
  <c r="H40" i="1"/>
  <c r="H284" i="1"/>
  <c r="H167" i="1"/>
  <c r="H225" i="1"/>
  <c r="H166" i="1"/>
  <c r="H226" i="1"/>
  <c r="H163" i="1"/>
  <c r="H242" i="1"/>
  <c r="H287" i="1"/>
  <c r="H155" i="1"/>
  <c r="H271" i="1"/>
  <c r="H183" i="1"/>
  <c r="H182" i="1"/>
  <c r="H179" i="1"/>
  <c r="H17" i="1"/>
  <c r="H257" i="1"/>
  <c r="H164" i="1"/>
  <c r="H258" i="1"/>
  <c r="H4" i="1"/>
  <c r="H29" i="1"/>
  <c r="H86" i="1"/>
  <c r="H97" i="1"/>
  <c r="H98" i="1"/>
  <c r="H96" i="1"/>
  <c r="H256" i="1"/>
  <c r="H93" i="1"/>
  <c r="H94" i="1"/>
  <c r="H95" i="1"/>
  <c r="H92" i="1"/>
  <c r="H241" i="1"/>
  <c r="H174" i="1"/>
  <c r="H227" i="1"/>
  <c r="H157" i="1"/>
  <c r="H239" i="1"/>
  <c r="H13" i="1"/>
  <c r="H123" i="1"/>
  <c r="H219" i="1"/>
  <c r="H181" i="1"/>
  <c r="H266" i="1"/>
  <c r="H87" i="1"/>
  <c r="H88" i="1"/>
  <c r="H279" i="1"/>
  <c r="H142" i="1"/>
  <c r="H274" i="1"/>
  <c r="H143" i="1"/>
  <c r="H268" i="1"/>
  <c r="H12" i="1"/>
  <c r="H216" i="1"/>
  <c r="H15" i="1"/>
  <c r="H254" i="1"/>
  <c r="H265" i="1"/>
  <c r="H185" i="1"/>
  <c r="H221" i="1"/>
  <c r="H261" i="1"/>
  <c r="H99" i="1"/>
  <c r="H59" i="1"/>
  <c r="H56" i="1"/>
  <c r="H57" i="1"/>
  <c r="H58" i="1"/>
  <c r="H60" i="1"/>
  <c r="H252" i="1"/>
  <c r="H245" i="1"/>
  <c r="H253" i="1"/>
  <c r="H247" i="1"/>
  <c r="H244" i="1"/>
  <c r="H103" i="1"/>
  <c r="H55" i="1"/>
  <c r="H53" i="1"/>
  <c r="H54" i="1"/>
  <c r="H129" i="1"/>
  <c r="H128" i="1"/>
  <c r="H172" i="1"/>
  <c r="H34" i="1"/>
  <c r="H35" i="1"/>
  <c r="H100" i="1"/>
  <c r="H5" i="1"/>
  <c r="H196" i="1"/>
  <c r="H285" i="1"/>
  <c r="H270" i="1"/>
  <c r="H276" i="1"/>
  <c r="H90" i="1"/>
  <c r="H91" i="1"/>
  <c r="H89" i="1"/>
  <c r="H178" i="1"/>
  <c r="H267" i="1"/>
  <c r="H269" i="1"/>
  <c r="H168" i="1"/>
  <c r="H21" i="1"/>
  <c r="H22" i="1"/>
  <c r="H188" i="1"/>
  <c r="H194" i="1"/>
  <c r="H186" i="1"/>
  <c r="H205" i="1"/>
  <c r="H217" i="1"/>
  <c r="H46" i="1"/>
  <c r="H47" i="1"/>
  <c r="H149" i="1"/>
  <c r="H218" i="1"/>
  <c r="H215" i="1"/>
  <c r="H65" i="1"/>
  <c r="H64" i="1"/>
  <c r="H170" i="1"/>
  <c r="H200" i="1"/>
  <c r="H259" i="1"/>
  <c r="H159" i="1"/>
  <c r="H67" i="1"/>
  <c r="H68" i="1"/>
  <c r="H66" i="1"/>
  <c r="F19" i="1"/>
  <c r="F18" i="1"/>
  <c r="F277" i="1"/>
  <c r="F20" i="1"/>
  <c r="F160" i="1"/>
  <c r="F264" i="1"/>
  <c r="F180" i="1"/>
  <c r="F243" i="1"/>
  <c r="F249" i="1"/>
  <c r="F9" i="1"/>
  <c r="F36" i="1"/>
  <c r="F37" i="1"/>
  <c r="F51" i="1"/>
  <c r="F52" i="1"/>
  <c r="F125" i="1"/>
  <c r="F124" i="1"/>
  <c r="F24" i="1"/>
  <c r="F115" i="1"/>
  <c r="F114" i="1"/>
  <c r="F116" i="1"/>
  <c r="F152" i="1"/>
  <c r="F153" i="1"/>
  <c r="F286" i="1"/>
  <c r="F154" i="1"/>
  <c r="F151" i="1"/>
  <c r="F150" i="1"/>
  <c r="F148" i="1"/>
  <c r="F26" i="1"/>
  <c r="F25" i="1"/>
  <c r="F235" i="1"/>
  <c r="F144" i="1"/>
  <c r="F146" i="1"/>
  <c r="F145" i="1"/>
  <c r="F48" i="1"/>
  <c r="F147" i="1"/>
  <c r="F203" i="1"/>
  <c r="F165" i="1"/>
  <c r="F140" i="1"/>
  <c r="F234" i="1"/>
  <c r="F223" i="1"/>
  <c r="F278" i="1"/>
  <c r="F263" i="1"/>
  <c r="F260" i="1"/>
  <c r="F76" i="1"/>
  <c r="F73" i="1"/>
  <c r="F78" i="1"/>
  <c r="F70" i="1"/>
  <c r="F75" i="1"/>
  <c r="F72" i="1"/>
  <c r="F69" i="1"/>
  <c r="F71" i="1"/>
  <c r="F77" i="1"/>
  <c r="F74" i="1"/>
  <c r="F248" i="1"/>
  <c r="F107" i="1"/>
  <c r="F106" i="1"/>
  <c r="F105" i="1"/>
  <c r="F191" i="1"/>
  <c r="F198" i="1"/>
  <c r="F187" i="1"/>
  <c r="F195" i="1"/>
  <c r="F81" i="1"/>
  <c r="F80" i="1"/>
  <c r="F79" i="1"/>
  <c r="F171" i="1"/>
  <c r="F176" i="1"/>
  <c r="F177" i="1"/>
  <c r="F193" i="1"/>
  <c r="F169" i="1"/>
  <c r="F228" i="1"/>
  <c r="F197" i="1"/>
  <c r="F10" i="1"/>
  <c r="F214" i="1"/>
  <c r="F109" i="1"/>
  <c r="F112" i="1"/>
  <c r="F108" i="1"/>
  <c r="F113" i="1"/>
  <c r="F111" i="1"/>
  <c r="F110" i="1"/>
  <c r="F6" i="1"/>
  <c r="F175" i="1"/>
  <c r="F224" i="1"/>
  <c r="F119" i="1"/>
  <c r="F120" i="1"/>
  <c r="F117" i="1"/>
  <c r="F118" i="1"/>
  <c r="F11" i="1"/>
  <c r="F122" i="1"/>
  <c r="F121" i="1"/>
  <c r="F273" i="1"/>
  <c r="F272" i="1"/>
  <c r="F49" i="1"/>
  <c r="F50" i="1"/>
  <c r="F184" i="1"/>
  <c r="F220" i="1"/>
  <c r="F238" i="1"/>
  <c r="F210" i="1"/>
  <c r="F237" i="1"/>
  <c r="F211" i="1"/>
  <c r="F28" i="1"/>
  <c r="F27" i="1"/>
  <c r="F104" i="1"/>
  <c r="F7" i="1"/>
  <c r="F3" i="1"/>
  <c r="F204" i="1"/>
  <c r="F16" i="1"/>
  <c r="F14" i="1"/>
  <c r="F33" i="1"/>
  <c r="F32" i="1"/>
  <c r="F207" i="1"/>
  <c r="F222" i="1"/>
  <c r="F230" i="1"/>
  <c r="F231" i="1"/>
  <c r="F229" i="1"/>
  <c r="F83" i="1"/>
  <c r="F82" i="1"/>
  <c r="F162" i="1"/>
  <c r="F206" i="1"/>
  <c r="F161" i="1"/>
  <c r="F39" i="1"/>
  <c r="F38" i="1"/>
  <c r="F208" i="1"/>
  <c r="F192" i="1"/>
  <c r="F232" i="1"/>
  <c r="F213" i="1"/>
  <c r="F209" i="1"/>
  <c r="F275" i="1"/>
  <c r="F173" i="1"/>
  <c r="F158" i="1"/>
  <c r="F201" i="1"/>
  <c r="F189" i="1"/>
  <c r="F199" i="1"/>
  <c r="F202" i="1"/>
  <c r="F190" i="1"/>
  <c r="F62" i="1"/>
  <c r="F63" i="1"/>
  <c r="F61" i="1"/>
  <c r="F85" i="1"/>
  <c r="F84" i="1"/>
  <c r="F141" i="1"/>
  <c r="F156" i="1"/>
  <c r="F139" i="1"/>
  <c r="F101" i="1"/>
  <c r="F102" i="1"/>
  <c r="F23" i="1"/>
  <c r="F236" i="1"/>
  <c r="F246" i="1"/>
  <c r="F240" i="1"/>
  <c r="F233" i="1"/>
  <c r="F251" i="1"/>
  <c r="F250" i="1"/>
  <c r="F262" i="1"/>
  <c r="F283" i="1"/>
  <c r="F282" i="1"/>
  <c r="F280" i="1"/>
  <c r="F281" i="1"/>
  <c r="F212" i="1"/>
  <c r="F255" i="1"/>
  <c r="F126" i="1"/>
  <c r="F127" i="1"/>
  <c r="F30" i="1"/>
  <c r="F31" i="1"/>
  <c r="F43" i="1"/>
  <c r="F288" i="1"/>
  <c r="F44" i="1"/>
  <c r="F41" i="1"/>
  <c r="F42" i="1"/>
  <c r="F45" i="1"/>
  <c r="F8" i="1"/>
  <c r="F134" i="1"/>
  <c r="F136" i="1"/>
  <c r="F133" i="1"/>
  <c r="F137" i="1"/>
  <c r="F135" i="1"/>
  <c r="F138" i="1"/>
  <c r="F132" i="1"/>
  <c r="F130" i="1"/>
  <c r="F131" i="1"/>
  <c r="F40" i="1"/>
  <c r="F284" i="1"/>
  <c r="F167" i="1"/>
  <c r="F225" i="1"/>
  <c r="F166" i="1"/>
  <c r="F226" i="1"/>
  <c r="F163" i="1"/>
  <c r="F242" i="1"/>
  <c r="F287" i="1"/>
  <c r="F155" i="1"/>
  <c r="F271" i="1"/>
  <c r="F183" i="1"/>
  <c r="F182" i="1"/>
  <c r="F179" i="1"/>
  <c r="F17" i="1"/>
  <c r="F257" i="1"/>
  <c r="F164" i="1"/>
  <c r="F258" i="1"/>
  <c r="F4" i="1"/>
  <c r="F29" i="1"/>
  <c r="F86" i="1"/>
  <c r="F97" i="1"/>
  <c r="F98" i="1"/>
  <c r="F96" i="1"/>
  <c r="F256" i="1"/>
  <c r="F93" i="1"/>
  <c r="F94" i="1"/>
  <c r="F95" i="1"/>
  <c r="F92" i="1"/>
  <c r="F241" i="1"/>
  <c r="F174" i="1"/>
  <c r="F227" i="1"/>
  <c r="F157" i="1"/>
  <c r="F239" i="1"/>
  <c r="F13" i="1"/>
  <c r="F123" i="1"/>
  <c r="F219" i="1"/>
  <c r="F181" i="1"/>
  <c r="F266" i="1"/>
  <c r="F87" i="1"/>
  <c r="F88" i="1"/>
  <c r="F279" i="1"/>
  <c r="F142" i="1"/>
  <c r="F274" i="1"/>
  <c r="F143" i="1"/>
  <c r="F268" i="1"/>
  <c r="F12" i="1"/>
  <c r="F216" i="1"/>
  <c r="F15" i="1"/>
  <c r="F254" i="1"/>
  <c r="F265" i="1"/>
  <c r="F185" i="1"/>
  <c r="F221" i="1"/>
  <c r="F261" i="1"/>
  <c r="F99" i="1"/>
  <c r="F59" i="1"/>
  <c r="F56" i="1"/>
  <c r="F57" i="1"/>
  <c r="F58" i="1"/>
  <c r="F60" i="1"/>
  <c r="F252" i="1"/>
  <c r="F245" i="1"/>
  <c r="F253" i="1"/>
  <c r="F247" i="1"/>
  <c r="F244" i="1"/>
  <c r="F103" i="1"/>
  <c r="F55" i="1"/>
  <c r="F53" i="1"/>
  <c r="F54" i="1"/>
  <c r="F129" i="1"/>
  <c r="F128" i="1"/>
  <c r="F172" i="1"/>
  <c r="F34" i="1"/>
  <c r="F35" i="1"/>
  <c r="F100" i="1"/>
  <c r="F5" i="1"/>
  <c r="F196" i="1"/>
  <c r="F285" i="1"/>
  <c r="F270" i="1"/>
  <c r="F276" i="1"/>
  <c r="F90" i="1"/>
  <c r="F91" i="1"/>
  <c r="F89" i="1"/>
  <c r="F178" i="1"/>
  <c r="F267" i="1"/>
  <c r="F269" i="1"/>
  <c r="F168" i="1"/>
  <c r="F21" i="1"/>
  <c r="F22" i="1"/>
  <c r="F188" i="1"/>
  <c r="F194" i="1"/>
  <c r="F186" i="1"/>
  <c r="F205" i="1"/>
  <c r="F217" i="1"/>
  <c r="F46" i="1"/>
  <c r="F47" i="1"/>
  <c r="F149" i="1"/>
  <c r="F218" i="1"/>
  <c r="F215" i="1"/>
  <c r="F65" i="1"/>
  <c r="F64" i="1"/>
  <c r="F170" i="1"/>
  <c r="F200" i="1"/>
  <c r="F259" i="1"/>
  <c r="F159" i="1"/>
  <c r="F67" i="1"/>
  <c r="F68" i="1"/>
  <c r="F66" i="1"/>
  <c r="R126" i="1" l="1"/>
  <c r="R165" i="1"/>
  <c r="R160" i="1"/>
  <c r="J290" i="1"/>
  <c r="F290" i="1"/>
  <c r="H290" i="1"/>
  <c r="R47" i="1"/>
  <c r="R35" i="1"/>
  <c r="R279" i="1"/>
  <c r="R216" i="1"/>
  <c r="R38" i="1"/>
  <c r="R86" i="1"/>
  <c r="R53" i="1"/>
  <c r="R255" i="1"/>
  <c r="R254" i="1"/>
  <c r="R93" i="1"/>
  <c r="R246" i="1"/>
  <c r="R263" i="1"/>
  <c r="R87" i="1"/>
  <c r="R128" i="1"/>
  <c r="R262" i="1"/>
  <c r="R101" i="1"/>
  <c r="R143" i="1"/>
  <c r="R190" i="1"/>
  <c r="R184" i="1"/>
  <c r="R111" i="1"/>
  <c r="R185" i="1"/>
  <c r="R225" i="1"/>
  <c r="R20" i="1"/>
  <c r="R250" i="1"/>
  <c r="R281" i="1"/>
  <c r="R103" i="1"/>
  <c r="R239" i="1"/>
  <c r="R288" i="1"/>
  <c r="R90" i="1"/>
  <c r="R256" i="1"/>
  <c r="R280" i="1"/>
  <c r="R208" i="1"/>
  <c r="R224" i="1"/>
  <c r="R59" i="1"/>
  <c r="R134" i="1"/>
  <c r="R231" i="1"/>
  <c r="R175" i="1"/>
  <c r="R75" i="1"/>
  <c r="R223" i="1"/>
  <c r="R125" i="1"/>
  <c r="R222" i="1"/>
  <c r="R166" i="1"/>
  <c r="R209" i="1"/>
  <c r="R207" i="1"/>
  <c r="R118" i="1"/>
  <c r="R183" i="1"/>
  <c r="R233" i="1"/>
  <c r="R117" i="1"/>
  <c r="R169" i="1"/>
  <c r="R55" i="1"/>
  <c r="R265" i="1"/>
  <c r="R159" i="1"/>
  <c r="R149" i="1"/>
  <c r="R22" i="1"/>
  <c r="R157" i="1"/>
  <c r="R136" i="1"/>
  <c r="R201" i="1"/>
  <c r="R273" i="1"/>
  <c r="R276" i="1"/>
  <c r="R84" i="1"/>
  <c r="R192" i="1"/>
  <c r="R272" i="1"/>
  <c r="R177" i="1"/>
  <c r="R11" i="1"/>
  <c r="R52" i="1"/>
  <c r="R61" i="1"/>
  <c r="R77" i="1"/>
  <c r="R76" i="1"/>
  <c r="R215" i="1"/>
  <c r="R142" i="1"/>
  <c r="R4" i="1"/>
  <c r="R271" i="1"/>
  <c r="R167" i="1"/>
  <c r="R199" i="1"/>
  <c r="R193" i="1"/>
  <c r="R12" i="1"/>
  <c r="R30" i="1"/>
  <c r="R63" i="1"/>
  <c r="R173" i="1"/>
  <c r="R44" i="1"/>
  <c r="R120" i="1"/>
  <c r="R200" i="1"/>
  <c r="R168" i="1"/>
  <c r="R79" i="1"/>
  <c r="R107" i="1"/>
  <c r="R144" i="1"/>
  <c r="R21" i="1"/>
  <c r="R5" i="1"/>
  <c r="R28" i="1"/>
  <c r="R36" i="1"/>
  <c r="R14" i="1"/>
  <c r="R69" i="1"/>
  <c r="R150" i="1"/>
  <c r="R43" i="1"/>
  <c r="R85" i="1"/>
  <c r="R109" i="1"/>
  <c r="R249" i="1"/>
  <c r="R152" i="1"/>
  <c r="R176" i="1"/>
  <c r="R29" i="1"/>
  <c r="R6" i="1"/>
  <c r="R13" i="1"/>
  <c r="R94" i="1"/>
  <c r="R240" i="1"/>
  <c r="R232" i="1"/>
  <c r="R46" i="1"/>
  <c r="R179" i="1"/>
  <c r="R127" i="1"/>
  <c r="R88" i="1"/>
  <c r="R119" i="1"/>
  <c r="R102" i="1"/>
  <c r="R62" i="1"/>
  <c r="R248" i="1"/>
  <c r="R78" i="1"/>
  <c r="R264" i="1"/>
  <c r="R37" i="1"/>
  <c r="R170" i="1"/>
  <c r="R16" i="1"/>
  <c r="R49" i="1"/>
  <c r="R65" i="1"/>
  <c r="R73" i="1"/>
  <c r="R105" i="1"/>
  <c r="R138" i="1"/>
  <c r="R163" i="1"/>
  <c r="R171" i="1"/>
  <c r="R187" i="1"/>
  <c r="R203" i="1"/>
  <c r="R211" i="1"/>
  <c r="R219" i="1"/>
  <c r="R227" i="1"/>
  <c r="R235" i="1"/>
  <c r="R106" i="1"/>
  <c r="R139" i="1"/>
  <c r="R260" i="1"/>
  <c r="R268" i="1"/>
  <c r="R284" i="1"/>
  <c r="R57" i="1"/>
  <c r="R17" i="1"/>
  <c r="R252" i="1"/>
  <c r="R40" i="1"/>
  <c r="R114" i="1"/>
  <c r="R72" i="1"/>
  <c r="R97" i="1"/>
  <c r="R130" i="1"/>
  <c r="R8" i="1"/>
  <c r="R24" i="1"/>
  <c r="R122" i="1"/>
  <c r="R146" i="1"/>
  <c r="R154" i="1"/>
  <c r="R243" i="1"/>
  <c r="R10" i="1"/>
  <c r="R34" i="1"/>
  <c r="R124" i="1"/>
  <c r="R181" i="1"/>
  <c r="R269" i="1"/>
  <c r="R285" i="1"/>
  <c r="R89" i="1"/>
  <c r="R275" i="1"/>
  <c r="R92" i="1"/>
  <c r="R108" i="1"/>
  <c r="R133" i="1"/>
  <c r="R141" i="1"/>
  <c r="R174" i="1"/>
  <c r="R198" i="1"/>
  <c r="R206" i="1"/>
  <c r="R214" i="1"/>
  <c r="R230" i="1"/>
  <c r="R270" i="1"/>
  <c r="R278" i="1"/>
  <c r="R113" i="1"/>
  <c r="R81" i="1"/>
  <c r="R32" i="1"/>
  <c r="R195" i="1"/>
  <c r="R91" i="1"/>
  <c r="R132" i="1"/>
  <c r="R229" i="1"/>
  <c r="R237" i="1"/>
  <c r="R18" i="1"/>
  <c r="R67" i="1"/>
  <c r="R189" i="1"/>
  <c r="R83" i="1"/>
  <c r="R148" i="1"/>
  <c r="R277" i="1"/>
  <c r="R182" i="1"/>
  <c r="R282" i="1"/>
  <c r="R23" i="1"/>
  <c r="R19" i="1"/>
  <c r="R253" i="1"/>
  <c r="R197" i="1"/>
  <c r="R205" i="1"/>
  <c r="R245" i="1"/>
  <c r="R261" i="1"/>
  <c r="R140" i="1"/>
  <c r="R99" i="1"/>
  <c r="R221" i="1"/>
  <c r="R287" i="1"/>
  <c r="R156" i="1"/>
  <c r="R213" i="1"/>
  <c r="R162" i="1"/>
  <c r="R27" i="1"/>
  <c r="R51" i="1"/>
  <c r="R68" i="1"/>
  <c r="R100" i="1"/>
  <c r="R60" i="1"/>
  <c r="R26" i="1"/>
  <c r="R116" i="1"/>
  <c r="R7" i="1"/>
  <c r="R15" i="1"/>
  <c r="R31" i="1"/>
  <c r="R39" i="1"/>
  <c r="R48" i="1"/>
  <c r="R56" i="1"/>
  <c r="R64" i="1"/>
  <c r="R80" i="1"/>
  <c r="R104" i="1"/>
  <c r="R112" i="1"/>
  <c r="R121" i="1"/>
  <c r="R129" i="1"/>
  <c r="R153" i="1"/>
  <c r="R178" i="1"/>
  <c r="R186" i="1"/>
  <c r="R202" i="1"/>
  <c r="R210" i="1"/>
  <c r="R218" i="1"/>
  <c r="R226" i="1"/>
  <c r="R234" i="1"/>
  <c r="R242" i="1"/>
  <c r="R266" i="1"/>
  <c r="R274" i="1"/>
  <c r="R71" i="1"/>
  <c r="M290" i="1"/>
  <c r="O290" i="1"/>
  <c r="Q290" i="1"/>
  <c r="R135" i="1"/>
  <c r="R145" i="1"/>
  <c r="R151" i="1"/>
  <c r="R258" i="1"/>
  <c r="R137" i="1"/>
  <c r="R54" i="1"/>
  <c r="R110" i="1"/>
  <c r="R70" i="1"/>
  <c r="R194" i="1"/>
  <c r="R96" i="1"/>
  <c r="R251" i="1"/>
  <c r="R259" i="1"/>
  <c r="R267" i="1"/>
  <c r="R283" i="1"/>
  <c r="R158" i="1"/>
  <c r="R9" i="1"/>
  <c r="R25" i="1"/>
  <c r="R33" i="1"/>
  <c r="R41" i="1"/>
  <c r="R50" i="1"/>
  <c r="R58" i="1"/>
  <c r="R66" i="1"/>
  <c r="R74" i="1"/>
  <c r="R82" i="1"/>
  <c r="R98" i="1"/>
  <c r="R115" i="1"/>
  <c r="R123" i="1"/>
  <c r="R131" i="1"/>
  <c r="R147" i="1"/>
  <c r="R155" i="1"/>
  <c r="R164" i="1"/>
  <c r="R172" i="1"/>
  <c r="R180" i="1"/>
  <c r="R188" i="1"/>
  <c r="R196" i="1"/>
  <c r="R204" i="1"/>
  <c r="R212" i="1"/>
  <c r="R220" i="1"/>
  <c r="R228" i="1"/>
  <c r="R236" i="1"/>
  <c r="R244" i="1"/>
  <c r="R3" i="1"/>
  <c r="R290" i="1" l="1"/>
</calcChain>
</file>

<file path=xl/sharedStrings.xml><?xml version="1.0" encoding="utf-8"?>
<sst xmlns="http://schemas.openxmlformats.org/spreadsheetml/2006/main" count="890" uniqueCount="690">
  <si>
    <t>County</t>
  </si>
  <si>
    <t>District #</t>
  </si>
  <si>
    <t>Allen</t>
  </si>
  <si>
    <t>Marmaton Valley</t>
  </si>
  <si>
    <t>D0256</t>
  </si>
  <si>
    <t>Humboldt</t>
  </si>
  <si>
    <t>D0258</t>
  </si>
  <si>
    <t>Iola</t>
  </si>
  <si>
    <t>D0257</t>
  </si>
  <si>
    <t>Anderson</t>
  </si>
  <si>
    <t>Garnett</t>
  </si>
  <si>
    <t>D0365</t>
  </si>
  <si>
    <t>Crest</t>
  </si>
  <si>
    <t>D0479</t>
  </si>
  <si>
    <t>Atchison</t>
  </si>
  <si>
    <t>Atchison Public Schools</t>
  </si>
  <si>
    <t>D0409</t>
  </si>
  <si>
    <t>Atchison Co Comm Schools</t>
  </si>
  <si>
    <t>D0377</t>
  </si>
  <si>
    <t>Barber</t>
  </si>
  <si>
    <t>Barber County North</t>
  </si>
  <si>
    <t>D0254</t>
  </si>
  <si>
    <t>South Barber</t>
  </si>
  <si>
    <t>D0255</t>
  </si>
  <si>
    <t>Barton</t>
  </si>
  <si>
    <t>Great Bend</t>
  </si>
  <si>
    <t>D0428</t>
  </si>
  <si>
    <t>Hoisington</t>
  </si>
  <si>
    <t>D0431</t>
  </si>
  <si>
    <t>Ellinwood Public Schools</t>
  </si>
  <si>
    <t>D0355</t>
  </si>
  <si>
    <t>Bourbon</t>
  </si>
  <si>
    <t>Uniontown</t>
  </si>
  <si>
    <t>D0235</t>
  </si>
  <si>
    <t>Fort Scott</t>
  </si>
  <si>
    <t>D0234</t>
  </si>
  <si>
    <t>Brown</t>
  </si>
  <si>
    <t>South Brown County</t>
  </si>
  <si>
    <t>D0430</t>
  </si>
  <si>
    <t>Hiawatha</t>
  </si>
  <si>
    <t>D0415</t>
  </si>
  <si>
    <t>Butler</t>
  </si>
  <si>
    <t>Rose Hill Public Schools</t>
  </si>
  <si>
    <t>D0394</t>
  </si>
  <si>
    <t>Augusta</t>
  </si>
  <si>
    <t>D0402</t>
  </si>
  <si>
    <t>Douglass Public Schools</t>
  </si>
  <si>
    <t>D0396</t>
  </si>
  <si>
    <t>Remington-Whitewater</t>
  </si>
  <si>
    <t>D0206</t>
  </si>
  <si>
    <t>Bluestem</t>
  </si>
  <si>
    <t>D0205</t>
  </si>
  <si>
    <t>Circle</t>
  </si>
  <si>
    <t>D0375</t>
  </si>
  <si>
    <t>Flinthills</t>
  </si>
  <si>
    <t>D0492</t>
  </si>
  <si>
    <t>El Dorado</t>
  </si>
  <si>
    <t>D0490</t>
  </si>
  <si>
    <t>Andover</t>
  </si>
  <si>
    <t>D0385</t>
  </si>
  <si>
    <t>Chase</t>
  </si>
  <si>
    <t>Chase County</t>
  </si>
  <si>
    <t>D0284</t>
  </si>
  <si>
    <t>Chautauqua</t>
  </si>
  <si>
    <t>Chautauqua Co Community</t>
  </si>
  <si>
    <t>D0286</t>
  </si>
  <si>
    <t>Cedar Vale</t>
  </si>
  <si>
    <t>D0285</t>
  </si>
  <si>
    <t>Cherokee</t>
  </si>
  <si>
    <t>Galena</t>
  </si>
  <si>
    <t>D0499</t>
  </si>
  <si>
    <t>Columbus</t>
  </si>
  <si>
    <t>D0493</t>
  </si>
  <si>
    <t>Baxter Springs</t>
  </si>
  <si>
    <t>D0508</t>
  </si>
  <si>
    <t>Riverton</t>
  </si>
  <si>
    <t>D0404</t>
  </si>
  <si>
    <t>Cheyenne</t>
  </si>
  <si>
    <t>Cheylin</t>
  </si>
  <si>
    <t>D0103</t>
  </si>
  <si>
    <t>St Francis Comm Sch</t>
  </si>
  <si>
    <t>D0297</t>
  </si>
  <si>
    <t>Clark</t>
  </si>
  <si>
    <t>Ashland</t>
  </si>
  <si>
    <t>D0220</t>
  </si>
  <si>
    <t>Minneola</t>
  </si>
  <si>
    <t>D0219</t>
  </si>
  <si>
    <t>Clay</t>
  </si>
  <si>
    <t>Clay Center</t>
  </si>
  <si>
    <t>D0379</t>
  </si>
  <si>
    <t>Cloud</t>
  </si>
  <si>
    <t>Concordia</t>
  </si>
  <si>
    <t>D0333</t>
  </si>
  <si>
    <t>Southern Cloud</t>
  </si>
  <si>
    <t>D0334</t>
  </si>
  <si>
    <t>Coffey</t>
  </si>
  <si>
    <t>Burlington</t>
  </si>
  <si>
    <t>D0244</t>
  </si>
  <si>
    <t>Lebo-Waverly</t>
  </si>
  <si>
    <t>D0243</t>
  </si>
  <si>
    <t>LeRoy-Gridley</t>
  </si>
  <si>
    <t>D0245</t>
  </si>
  <si>
    <t>Comanche</t>
  </si>
  <si>
    <t>Comanche County</t>
  </si>
  <si>
    <t>D0300</t>
  </si>
  <si>
    <t>Cowley</t>
  </si>
  <si>
    <t>Central</t>
  </si>
  <si>
    <t>D0462</t>
  </si>
  <si>
    <t>Winfield</t>
  </si>
  <si>
    <t>D0465</t>
  </si>
  <si>
    <t>Dexter</t>
  </si>
  <si>
    <t>D0471</t>
  </si>
  <si>
    <t>Udall</t>
  </si>
  <si>
    <t>D0463</t>
  </si>
  <si>
    <t>Arkansas City</t>
  </si>
  <si>
    <t>D0470</t>
  </si>
  <si>
    <t>Crawford</t>
  </si>
  <si>
    <t>Pittsburg</t>
  </si>
  <si>
    <t>D0250</t>
  </si>
  <si>
    <t>Girard</t>
  </si>
  <si>
    <t>D0248</t>
  </si>
  <si>
    <t>D0247</t>
  </si>
  <si>
    <t>Northeast</t>
  </si>
  <si>
    <t>D0246</t>
  </si>
  <si>
    <t>Frontenac Public Schools</t>
  </si>
  <si>
    <t>D0249</t>
  </si>
  <si>
    <t>Decatur</t>
  </si>
  <si>
    <t>Oberlin</t>
  </si>
  <si>
    <t>D0294</t>
  </si>
  <si>
    <t>Dickinson</t>
  </si>
  <si>
    <t>Rural Vista</t>
  </si>
  <si>
    <t>D0481</t>
  </si>
  <si>
    <t>Abilene</t>
  </si>
  <si>
    <t>D0435</t>
  </si>
  <si>
    <t>Solomon</t>
  </si>
  <si>
    <t>D0393</t>
  </si>
  <si>
    <t>Herington</t>
  </si>
  <si>
    <t>D0487</t>
  </si>
  <si>
    <t>Chapman</t>
  </si>
  <si>
    <t>D0473</t>
  </si>
  <si>
    <t>Doniphan</t>
  </si>
  <si>
    <t>Riverside</t>
  </si>
  <si>
    <t>D0114</t>
  </si>
  <si>
    <t>Troy Public Schools</t>
  </si>
  <si>
    <t>D0429</t>
  </si>
  <si>
    <t>Doniphan West Schools</t>
  </si>
  <si>
    <t>D0111</t>
  </si>
  <si>
    <t>Douglas</t>
  </si>
  <si>
    <t>Eudora</t>
  </si>
  <si>
    <t>D0491</t>
  </si>
  <si>
    <t>Baldwin City</t>
  </si>
  <si>
    <t>D0348</t>
  </si>
  <si>
    <t>Lawrence</t>
  </si>
  <si>
    <t>D0497</t>
  </si>
  <si>
    <t>Edwards</t>
  </si>
  <si>
    <t>Kinsley-Offerle</t>
  </si>
  <si>
    <t>D0347</t>
  </si>
  <si>
    <t>Lewis</t>
  </si>
  <si>
    <t>D0502</t>
  </si>
  <si>
    <t>Elk</t>
  </si>
  <si>
    <t>Elk Valley</t>
  </si>
  <si>
    <t>D0283</t>
  </si>
  <si>
    <t>West Elk</t>
  </si>
  <si>
    <t>D0282</t>
  </si>
  <si>
    <t>Ellis</t>
  </si>
  <si>
    <t>Hays</t>
  </si>
  <si>
    <t>D0489</t>
  </si>
  <si>
    <t>D0388</t>
  </si>
  <si>
    <t>Victoria</t>
  </si>
  <si>
    <t>D0432</t>
  </si>
  <si>
    <t>Ellsworth</t>
  </si>
  <si>
    <t>D0327</t>
  </si>
  <si>
    <t>Central Plains</t>
  </si>
  <si>
    <t>D0112</t>
  </si>
  <si>
    <t>Finney</t>
  </si>
  <si>
    <t>Garden City</t>
  </si>
  <si>
    <t>D0457</t>
  </si>
  <si>
    <t>Holcomb</t>
  </si>
  <si>
    <t>D0363</t>
  </si>
  <si>
    <t>Ford</t>
  </si>
  <si>
    <t>Dodge City</t>
  </si>
  <si>
    <t>D0443</t>
  </si>
  <si>
    <t>Spearville</t>
  </si>
  <si>
    <t>D0381</t>
  </si>
  <si>
    <t>Bucklin</t>
  </si>
  <si>
    <t>D0459</t>
  </si>
  <si>
    <t>Franklin</t>
  </si>
  <si>
    <t>West Franklin</t>
  </si>
  <si>
    <t>D0287</t>
  </si>
  <si>
    <t>Ottawa</t>
  </si>
  <si>
    <t>D0290</t>
  </si>
  <si>
    <t>Wellsville</t>
  </si>
  <si>
    <t>D0289</t>
  </si>
  <si>
    <t>Central Heights</t>
  </si>
  <si>
    <t>D0288</t>
  </si>
  <si>
    <t>Geary</t>
  </si>
  <si>
    <t>Geary County Schools</t>
  </si>
  <si>
    <t>D0475</t>
  </si>
  <si>
    <t>Gove</t>
  </si>
  <si>
    <t>Grinnell Public Schools</t>
  </si>
  <si>
    <t>D0291</t>
  </si>
  <si>
    <t>Quinter Public Schools</t>
  </si>
  <si>
    <t>D0293</t>
  </si>
  <si>
    <t>Wheatland</t>
  </si>
  <si>
    <t>D0292</t>
  </si>
  <si>
    <t>Graham</t>
  </si>
  <si>
    <t>Graham County</t>
  </si>
  <si>
    <t>D0281</t>
  </si>
  <si>
    <t>Grant</t>
  </si>
  <si>
    <t>Ulysses</t>
  </si>
  <si>
    <t>D0214</t>
  </si>
  <si>
    <t>Gray</t>
  </si>
  <si>
    <t>Cimarron-Ensign</t>
  </si>
  <si>
    <t>D0102</t>
  </si>
  <si>
    <t>Ingalls</t>
  </si>
  <si>
    <t>D0477</t>
  </si>
  <si>
    <t>Montezuma</t>
  </si>
  <si>
    <t>D0371</t>
  </si>
  <si>
    <t>Copeland</t>
  </si>
  <si>
    <t>D0476</t>
  </si>
  <si>
    <t>Greeley</t>
  </si>
  <si>
    <t>Greeley County Schools</t>
  </si>
  <si>
    <t>D0200</t>
  </si>
  <si>
    <t>Greenwood</t>
  </si>
  <si>
    <t>Madison-Virgil</t>
  </si>
  <si>
    <t>D0386</t>
  </si>
  <si>
    <t>Eureka</t>
  </si>
  <si>
    <t>D0389</t>
  </si>
  <si>
    <t>Hamilton</t>
  </si>
  <si>
    <t>D0390</t>
  </si>
  <si>
    <t>Syracuse</t>
  </si>
  <si>
    <t>D0494</t>
  </si>
  <si>
    <t>Harper</t>
  </si>
  <si>
    <t>Anthony-Harper</t>
  </si>
  <si>
    <t>D0361</t>
  </si>
  <si>
    <t>Attica</t>
  </si>
  <si>
    <t>D0511</t>
  </si>
  <si>
    <t>Harvey</t>
  </si>
  <si>
    <t>Hesston</t>
  </si>
  <si>
    <t>D0460</t>
  </si>
  <si>
    <t>Burrton</t>
  </si>
  <si>
    <t>D0369</t>
  </si>
  <si>
    <t>Halstead</t>
  </si>
  <si>
    <t>D0440</t>
  </si>
  <si>
    <t>Newton</t>
  </si>
  <si>
    <t>D0373</t>
  </si>
  <si>
    <t>Sedgwick Public Schools</t>
  </si>
  <si>
    <t>D0439</t>
  </si>
  <si>
    <t>Haskell</t>
  </si>
  <si>
    <t>Sublette</t>
  </si>
  <si>
    <t>D0374</t>
  </si>
  <si>
    <t>Satanta</t>
  </si>
  <si>
    <t>D0507</t>
  </si>
  <si>
    <t>Hodgeman</t>
  </si>
  <si>
    <t>Hodgeman County Schools</t>
  </si>
  <si>
    <t>D0227</t>
  </si>
  <si>
    <t>Jackson</t>
  </si>
  <si>
    <t>Holton</t>
  </si>
  <si>
    <t>D0336</t>
  </si>
  <si>
    <t>North Jackson</t>
  </si>
  <si>
    <t>D0335</t>
  </si>
  <si>
    <t>Royal Valley</t>
  </si>
  <si>
    <t>D0337</t>
  </si>
  <si>
    <t>Jefferson</t>
  </si>
  <si>
    <t>Perry Public Schools</t>
  </si>
  <si>
    <t>D0343</t>
  </si>
  <si>
    <t>Jefferson West</t>
  </si>
  <si>
    <t>D0340</t>
  </si>
  <si>
    <t>McLouth</t>
  </si>
  <si>
    <t>D0342</t>
  </si>
  <si>
    <t>Valley Falls</t>
  </si>
  <si>
    <t>D0338</t>
  </si>
  <si>
    <t>Oskaloosa Public Schools</t>
  </si>
  <si>
    <t>D0341</t>
  </si>
  <si>
    <t>Jefferson County North</t>
  </si>
  <si>
    <t>D0339</t>
  </si>
  <si>
    <t>Jewell</t>
  </si>
  <si>
    <t>Rock Hills</t>
  </si>
  <si>
    <t>D0107</t>
  </si>
  <si>
    <t>Johnson</t>
  </si>
  <si>
    <t>Olathe</t>
  </si>
  <si>
    <t>D0233</t>
  </si>
  <si>
    <t>Spring Hill</t>
  </si>
  <si>
    <t>D0230</t>
  </si>
  <si>
    <t>Blue Valley</t>
  </si>
  <si>
    <t>D0229</t>
  </si>
  <si>
    <t>De Soto</t>
  </si>
  <si>
    <t>D0232</t>
  </si>
  <si>
    <t>Shawnee Mission Pub Sch</t>
  </si>
  <si>
    <t>D0512</t>
  </si>
  <si>
    <t>Gardner Edgerton</t>
  </si>
  <si>
    <t>D0231</t>
  </si>
  <si>
    <t>Kearny</t>
  </si>
  <si>
    <t>Deerfield</t>
  </si>
  <si>
    <t>D0216</t>
  </si>
  <si>
    <t>Lakin</t>
  </si>
  <si>
    <t>D0215</t>
  </si>
  <si>
    <t>Kingman</t>
  </si>
  <si>
    <t>Cunningham</t>
  </si>
  <si>
    <t>D0332</t>
  </si>
  <si>
    <t>Kingman - Norwich</t>
  </si>
  <si>
    <t>D0331</t>
  </si>
  <si>
    <t>Kiowa</t>
  </si>
  <si>
    <t>Haviland</t>
  </si>
  <si>
    <t>D0474</t>
  </si>
  <si>
    <t>Kiowa County</t>
  </si>
  <si>
    <t>D0422</t>
  </si>
  <si>
    <t>Labette</t>
  </si>
  <si>
    <t>Oswego</t>
  </si>
  <si>
    <t>D0504</t>
  </si>
  <si>
    <t>Parsons</t>
  </si>
  <si>
    <t>D0503</t>
  </si>
  <si>
    <t>Chetopa-St. Paul</t>
  </si>
  <si>
    <t>D0505</t>
  </si>
  <si>
    <t>Labette County</t>
  </si>
  <si>
    <t>D0506</t>
  </si>
  <si>
    <t>Lane</t>
  </si>
  <si>
    <t>Dighton</t>
  </si>
  <si>
    <t>D0482</t>
  </si>
  <si>
    <t>Healy Public Schools</t>
  </si>
  <si>
    <t>D0468</t>
  </si>
  <si>
    <t>Leavenworth</t>
  </si>
  <si>
    <t>Lansing</t>
  </si>
  <si>
    <t>D0469</t>
  </si>
  <si>
    <t>Easton</t>
  </si>
  <si>
    <t>D0449</t>
  </si>
  <si>
    <t>Basehor-Linwood</t>
  </si>
  <si>
    <t>D0458</t>
  </si>
  <si>
    <t>Tonganoxie</t>
  </si>
  <si>
    <t>D0464</t>
  </si>
  <si>
    <t>D0453</t>
  </si>
  <si>
    <t>Ft Leavenworth</t>
  </si>
  <si>
    <t>D0207</t>
  </si>
  <si>
    <t>Lincoln</t>
  </si>
  <si>
    <t>Sylvan Grove</t>
  </si>
  <si>
    <t>D0299</t>
  </si>
  <si>
    <t>D0298</t>
  </si>
  <si>
    <t>Linn</t>
  </si>
  <si>
    <t>Pleasanton</t>
  </si>
  <si>
    <t>D0344</t>
  </si>
  <si>
    <t>Prairie View</t>
  </si>
  <si>
    <t>D0362</t>
  </si>
  <si>
    <t>Jayhawk</t>
  </si>
  <si>
    <t>D0346</t>
  </si>
  <si>
    <t>Logan</t>
  </si>
  <si>
    <t>Oakley</t>
  </si>
  <si>
    <t>D0274</t>
  </si>
  <si>
    <t>Triplains</t>
  </si>
  <si>
    <t>D0275</t>
  </si>
  <si>
    <t>Lyon</t>
  </si>
  <si>
    <t>North Lyon County</t>
  </si>
  <si>
    <t>D0251</t>
  </si>
  <si>
    <t>Emporia</t>
  </si>
  <si>
    <t>D0253</t>
  </si>
  <si>
    <t>Southern Lyon County</t>
  </si>
  <si>
    <t>D0252</t>
  </si>
  <si>
    <t>Marion</t>
  </si>
  <si>
    <t>Peabody-Burns</t>
  </si>
  <si>
    <t>D0398</t>
  </si>
  <si>
    <t>Goessel</t>
  </si>
  <si>
    <t>D0411</t>
  </si>
  <si>
    <t>Marion-Florence</t>
  </si>
  <si>
    <t>D0408</t>
  </si>
  <si>
    <t>Centre</t>
  </si>
  <si>
    <t>D0397</t>
  </si>
  <si>
    <t>Durham-Hillsboro-Lehigh</t>
  </si>
  <si>
    <t>D0410</t>
  </si>
  <si>
    <t>Marshall</t>
  </si>
  <si>
    <t>Marysville</t>
  </si>
  <si>
    <t>D0364</t>
  </si>
  <si>
    <t>Vermillion</t>
  </si>
  <si>
    <t>D0380</t>
  </si>
  <si>
    <t>Valley Heights</t>
  </si>
  <si>
    <t>D0498</t>
  </si>
  <si>
    <t>McPherson</t>
  </si>
  <si>
    <t>Canton-Galva</t>
  </si>
  <si>
    <t>D0419</t>
  </si>
  <si>
    <t>Moundridge</t>
  </si>
  <si>
    <t>D0423</t>
  </si>
  <si>
    <t>Inman</t>
  </si>
  <si>
    <t>D0448</t>
  </si>
  <si>
    <t>Smoky Valley</t>
  </si>
  <si>
    <t>D0400</t>
  </si>
  <si>
    <t>D0418</t>
  </si>
  <si>
    <t>Meade</t>
  </si>
  <si>
    <t>Fowler</t>
  </si>
  <si>
    <t>D0225</t>
  </si>
  <si>
    <t>D0226</t>
  </si>
  <si>
    <t>Miami</t>
  </si>
  <si>
    <t>Osawatomie</t>
  </si>
  <si>
    <t>D0367</t>
  </si>
  <si>
    <t>Louisburg</t>
  </si>
  <si>
    <t>D0416</t>
  </si>
  <si>
    <t>Paola</t>
  </si>
  <si>
    <t>D0368</t>
  </si>
  <si>
    <t>Mitchell</t>
  </si>
  <si>
    <t>Waconda</t>
  </si>
  <si>
    <t>D0272</t>
  </si>
  <si>
    <t>Beloit</t>
  </si>
  <si>
    <t>D0273</t>
  </si>
  <si>
    <t>Montgomery</t>
  </si>
  <si>
    <t>Coffeyville</t>
  </si>
  <si>
    <t>D0445</t>
  </si>
  <si>
    <t>Cherryvale</t>
  </si>
  <si>
    <t>D0447</t>
  </si>
  <si>
    <t>Independence</t>
  </si>
  <si>
    <t>D0446</t>
  </si>
  <si>
    <t>Caney Valley</t>
  </si>
  <si>
    <t>D0436</t>
  </si>
  <si>
    <t>Morris</t>
  </si>
  <si>
    <t>Morris County</t>
  </si>
  <si>
    <t>D0417</t>
  </si>
  <si>
    <t>Morton</t>
  </si>
  <si>
    <t>Rolla</t>
  </si>
  <si>
    <t>D0217</t>
  </si>
  <si>
    <t>Elkhart</t>
  </si>
  <si>
    <t>D0218</t>
  </si>
  <si>
    <t>Nemaha</t>
  </si>
  <si>
    <t>Prairie Hills</t>
  </si>
  <si>
    <t>D0113</t>
  </si>
  <si>
    <t>Nemaha Central</t>
  </si>
  <si>
    <t>D0115</t>
  </si>
  <si>
    <t>Neosho</t>
  </si>
  <si>
    <t>Chanute Public Schools</t>
  </si>
  <si>
    <t>D0413</t>
  </si>
  <si>
    <t>Erie-Galesburg</t>
  </si>
  <si>
    <t>D0101</t>
  </si>
  <si>
    <t>Ness</t>
  </si>
  <si>
    <t>Western Plains</t>
  </si>
  <si>
    <t>D0106</t>
  </si>
  <si>
    <t>Ness City</t>
  </si>
  <si>
    <t>D0303</t>
  </si>
  <si>
    <t>Norton</t>
  </si>
  <si>
    <t>Norton Community Schools</t>
  </si>
  <si>
    <t>D0211</t>
  </si>
  <si>
    <t>Northern Valley</t>
  </si>
  <si>
    <t>D0212</t>
  </si>
  <si>
    <t>Osage</t>
  </si>
  <si>
    <t>Lyndon</t>
  </si>
  <si>
    <t>D0421</t>
  </si>
  <si>
    <t>Burlingame Public School</t>
  </si>
  <si>
    <t>D0454</t>
  </si>
  <si>
    <t>Osage City</t>
  </si>
  <si>
    <t>D0420</t>
  </si>
  <si>
    <t>Marais Des Cygnes Valley</t>
  </si>
  <si>
    <t>D0456</t>
  </si>
  <si>
    <t>Santa Fe Trail</t>
  </si>
  <si>
    <t>D0434</t>
  </si>
  <si>
    <t>Osborne</t>
  </si>
  <si>
    <t>Osborne County</t>
  </si>
  <si>
    <t>D0392</t>
  </si>
  <si>
    <t>Twin Valley</t>
  </si>
  <si>
    <t>D0240</t>
  </si>
  <si>
    <t>North Ottawa County</t>
  </si>
  <si>
    <t>D0239</t>
  </si>
  <si>
    <t>Pawnee</t>
  </si>
  <si>
    <t>Ft Larned</t>
  </si>
  <si>
    <t>D0495</t>
  </si>
  <si>
    <t>Pawnee Heights</t>
  </si>
  <si>
    <t>D0496</t>
  </si>
  <si>
    <t>Phillips</t>
  </si>
  <si>
    <t>Phillipsburg</t>
  </si>
  <si>
    <t>D0325</t>
  </si>
  <si>
    <t>D0326</t>
  </si>
  <si>
    <t>Thunder Ridge Schools</t>
  </si>
  <si>
    <t>D0110</t>
  </si>
  <si>
    <t>Pottawatomie</t>
  </si>
  <si>
    <t>Kaw Valley</t>
  </si>
  <si>
    <t>D0321</t>
  </si>
  <si>
    <t>Wamego</t>
  </si>
  <si>
    <t>D0320</t>
  </si>
  <si>
    <t>Rock Creek</t>
  </si>
  <si>
    <t>D0323</t>
  </si>
  <si>
    <t>Onaga-Havensville-Wheaton</t>
  </si>
  <si>
    <t>D0322</t>
  </si>
  <si>
    <t>Pratt</t>
  </si>
  <si>
    <t>Skyline Schools</t>
  </si>
  <si>
    <t>D0438</t>
  </si>
  <si>
    <t>D0382</t>
  </si>
  <si>
    <t>Rawlins</t>
  </si>
  <si>
    <t>Rawlins County</t>
  </si>
  <si>
    <t>D0105</t>
  </si>
  <si>
    <t>Reno</t>
  </si>
  <si>
    <t>Fairfield</t>
  </si>
  <si>
    <t>D0310</t>
  </si>
  <si>
    <t>Pretty Prairie</t>
  </si>
  <si>
    <t>D0311</t>
  </si>
  <si>
    <t>Buhler</t>
  </si>
  <si>
    <t>D0313</t>
  </si>
  <si>
    <t>Hutchinson Public Schools</t>
  </si>
  <si>
    <t>D0308</t>
  </si>
  <si>
    <t>Haven Public Schools</t>
  </si>
  <si>
    <t>D0312</t>
  </si>
  <si>
    <t>Nickerson</t>
  </si>
  <si>
    <t>D0309</t>
  </si>
  <si>
    <t>Republic</t>
  </si>
  <si>
    <t>Pike Valley</t>
  </si>
  <si>
    <t>D0426</t>
  </si>
  <si>
    <t>Republic County</t>
  </si>
  <si>
    <t>D0109</t>
  </si>
  <si>
    <t>Rice</t>
  </si>
  <si>
    <t>Lyons</t>
  </si>
  <si>
    <t>D0405</t>
  </si>
  <si>
    <t>Little River</t>
  </si>
  <si>
    <t>D0444</t>
  </si>
  <si>
    <t>Sterling</t>
  </si>
  <si>
    <t>D0376</t>
  </si>
  <si>
    <t>Chase-Raymond</t>
  </si>
  <si>
    <t>D0401</t>
  </si>
  <si>
    <t>Riley</t>
  </si>
  <si>
    <t>D0384</t>
  </si>
  <si>
    <t>Manhattan-Ogden</t>
  </si>
  <si>
    <t>D0383</t>
  </si>
  <si>
    <t>Riley County</t>
  </si>
  <si>
    <t>D0378</t>
  </si>
  <si>
    <t>Rooks</t>
  </si>
  <si>
    <t>Palco</t>
  </si>
  <si>
    <t>D0269</t>
  </si>
  <si>
    <t>Plainville</t>
  </si>
  <si>
    <t>D0270</t>
  </si>
  <si>
    <t>Stockton</t>
  </si>
  <si>
    <t>D0271</t>
  </si>
  <si>
    <t>Rush</t>
  </si>
  <si>
    <t>Otis-Bison</t>
  </si>
  <si>
    <t>D0403</t>
  </si>
  <si>
    <t>LaCrosse</t>
  </si>
  <si>
    <t>D0395</t>
  </si>
  <si>
    <t>Russell</t>
  </si>
  <si>
    <t>Russell County</t>
  </si>
  <si>
    <t>D0407</t>
  </si>
  <si>
    <t>Paradise</t>
  </si>
  <si>
    <t>D0399</t>
  </si>
  <si>
    <t>Saline</t>
  </si>
  <si>
    <t>Salina</t>
  </si>
  <si>
    <t>D0305</t>
  </si>
  <si>
    <t>Southeast Of Saline</t>
  </si>
  <si>
    <t>D0306</t>
  </si>
  <si>
    <t>Ell-Saline</t>
  </si>
  <si>
    <t>D0307</t>
  </si>
  <si>
    <t>Scott</t>
  </si>
  <si>
    <t>Scott County</t>
  </si>
  <si>
    <t>D0466</t>
  </si>
  <si>
    <t>Sedgwick</t>
  </si>
  <si>
    <t>Clearwater</t>
  </si>
  <si>
    <t>D0264</t>
  </si>
  <si>
    <t>Renwick</t>
  </si>
  <si>
    <t>D0267</t>
  </si>
  <si>
    <t>Haysville</t>
  </si>
  <si>
    <t>D0261</t>
  </si>
  <si>
    <t>Wichita</t>
  </si>
  <si>
    <t>D0259</t>
  </si>
  <si>
    <t>Valley Center Pub Sch</t>
  </si>
  <si>
    <t>D0262</t>
  </si>
  <si>
    <t>Goddard</t>
  </si>
  <si>
    <t>D0265</t>
  </si>
  <si>
    <t>Derby</t>
  </si>
  <si>
    <t>D0260</t>
  </si>
  <si>
    <t>Cheney</t>
  </si>
  <si>
    <t>D0268</t>
  </si>
  <si>
    <t>Mulvane</t>
  </si>
  <si>
    <t>D0263</t>
  </si>
  <si>
    <t>Maize</t>
  </si>
  <si>
    <t>D0266</t>
  </si>
  <si>
    <t>Seward</t>
  </si>
  <si>
    <t>Liberal</t>
  </si>
  <si>
    <t>D0480</t>
  </si>
  <si>
    <t>Kismet-Plains</t>
  </si>
  <si>
    <t>D0483</t>
  </si>
  <si>
    <t>Shawnee</t>
  </si>
  <si>
    <t>Topeka Public Schools</t>
  </si>
  <si>
    <t>D0501</t>
  </si>
  <si>
    <t>Auburn Washburn</t>
  </si>
  <si>
    <t>D0437</t>
  </si>
  <si>
    <t>Shawnee Heights</t>
  </si>
  <si>
    <t>D0450</t>
  </si>
  <si>
    <t>Seaman</t>
  </si>
  <si>
    <t>D0345</t>
  </si>
  <si>
    <t>Silver Lake</t>
  </si>
  <si>
    <t>D0372</t>
  </si>
  <si>
    <t>Sheridan</t>
  </si>
  <si>
    <t>Hoxie Community Schools</t>
  </si>
  <si>
    <t>D0412</t>
  </si>
  <si>
    <t>Sherman</t>
  </si>
  <si>
    <t>Goodland</t>
  </si>
  <si>
    <t>D0352</t>
  </si>
  <si>
    <t>Smith</t>
  </si>
  <si>
    <t>Smith Center</t>
  </si>
  <si>
    <t>D0237</t>
  </si>
  <si>
    <t>Stafford</t>
  </si>
  <si>
    <t>St John-Hudson</t>
  </si>
  <si>
    <t>D0350</t>
  </si>
  <si>
    <t>Macksville</t>
  </si>
  <si>
    <t>D0351</t>
  </si>
  <si>
    <t>D0349</t>
  </si>
  <si>
    <t>Stanton</t>
  </si>
  <si>
    <t>Stanton County</t>
  </si>
  <si>
    <t>D0452</t>
  </si>
  <si>
    <t>Stevens</t>
  </si>
  <si>
    <t>Moscow Public Schools</t>
  </si>
  <si>
    <t>D0209</t>
  </si>
  <si>
    <t>Hugoton Public Schools</t>
  </si>
  <si>
    <t>D0210</t>
  </si>
  <si>
    <t>Sumner</t>
  </si>
  <si>
    <t>Wellington</t>
  </si>
  <si>
    <t>D0353</t>
  </si>
  <si>
    <t>Conway Springs</t>
  </si>
  <si>
    <t>D0356</t>
  </si>
  <si>
    <t>Belle Plaine</t>
  </si>
  <si>
    <t>D0357</t>
  </si>
  <si>
    <t>Caldwell</t>
  </si>
  <si>
    <t>D0360</t>
  </si>
  <si>
    <t>South Haven</t>
  </si>
  <si>
    <t>D0509</t>
  </si>
  <si>
    <t>Argonia Public Schools</t>
  </si>
  <si>
    <t>D0359</t>
  </si>
  <si>
    <t>Oxford</t>
  </si>
  <si>
    <t>D0358</t>
  </si>
  <si>
    <t>Thomas</t>
  </si>
  <si>
    <t>Golden Plains</t>
  </si>
  <si>
    <t>D0316</t>
  </si>
  <si>
    <t>Brewster</t>
  </si>
  <si>
    <t>D0314</t>
  </si>
  <si>
    <t>Colby Public Schools</t>
  </si>
  <si>
    <t>D0315</t>
  </si>
  <si>
    <t>Trego</t>
  </si>
  <si>
    <t>Wakeeney</t>
  </si>
  <si>
    <t>D0208</t>
  </si>
  <si>
    <t>Wabaunsee</t>
  </si>
  <si>
    <t>Mill Creek Valley</t>
  </si>
  <si>
    <t>D0329</t>
  </si>
  <si>
    <t>Mission Valley</t>
  </si>
  <si>
    <t>D0330</t>
  </si>
  <si>
    <t>Wallace</t>
  </si>
  <si>
    <t>Weskan</t>
  </si>
  <si>
    <t>D0242</t>
  </si>
  <si>
    <t>Wallace County Schools</t>
  </si>
  <si>
    <t>D0241</t>
  </si>
  <si>
    <t>Washington</t>
  </si>
  <si>
    <t>Clifton-Clyde</t>
  </si>
  <si>
    <t>D0224</t>
  </si>
  <si>
    <t>Barnes</t>
  </si>
  <si>
    <t>D0223</t>
  </si>
  <si>
    <t>Washington Co. Schools</t>
  </si>
  <si>
    <t>D0108</t>
  </si>
  <si>
    <t>Leoti</t>
  </si>
  <si>
    <t>D0467</t>
  </si>
  <si>
    <t>Wilson</t>
  </si>
  <si>
    <t>Neodesha</t>
  </si>
  <si>
    <t>D0461</t>
  </si>
  <si>
    <t>Altoona-Midway</t>
  </si>
  <si>
    <t>D0387</t>
  </si>
  <si>
    <t>Fredonia</t>
  </si>
  <si>
    <t>D0484</t>
  </si>
  <si>
    <t>Woodson</t>
  </si>
  <si>
    <t>D0366</t>
  </si>
  <si>
    <t>Wyandotte</t>
  </si>
  <si>
    <t>Bonner Springs</t>
  </si>
  <si>
    <t>D0204</t>
  </si>
  <si>
    <t>Kansas City</t>
  </si>
  <si>
    <t>D0500</t>
  </si>
  <si>
    <t>Turner-Kansas City</t>
  </si>
  <si>
    <t>D0202</t>
  </si>
  <si>
    <t>Piper-Kansas City</t>
  </si>
  <si>
    <t>D0203</t>
  </si>
  <si>
    <t>District
Name</t>
  </si>
  <si>
    <t>2014-15 Actual Principal Salaries</t>
  </si>
  <si>
    <t>2014-15 Actual Average Salaries</t>
  </si>
  <si>
    <t>2014-15 Actual Principal Board Paid Fringe Benefits</t>
  </si>
  <si>
    <t>2014-15 Actual Average Fringe</t>
  </si>
  <si>
    <t>2014-15 Actual Total Principal's Salary</t>
  </si>
  <si>
    <t>2014-15 Actual Avg Salary including Fringe Benefits</t>
  </si>
  <si>
    <t>Col 1</t>
  </si>
  <si>
    <t>Col 2</t>
  </si>
  <si>
    <t>Col 3</t>
  </si>
  <si>
    <t>2014-15 Actual FTE Principal</t>
  </si>
  <si>
    <t>State Totals</t>
  </si>
  <si>
    <t>2015-16 Contracted Principal Salaries</t>
  </si>
  <si>
    <t>2015-16 Contracted FTE Principals</t>
  </si>
  <si>
    <t>2015-16 Contracted Average Salaries</t>
  </si>
  <si>
    <t>2015-16 Contracted Principal Board Paid Fringe Benefits</t>
  </si>
  <si>
    <t>2015-16 Contracted Average Board Paid Fringe Benefits</t>
  </si>
  <si>
    <t>2015-16 Contracted Average Salary &amp; Fringe Benefits</t>
  </si>
  <si>
    <t>2015-16 Contracted Total Principal Salary</t>
  </si>
  <si>
    <t>Percent Change</t>
  </si>
  <si>
    <t>Col 4</t>
  </si>
  <si>
    <t>Col 5</t>
  </si>
  <si>
    <t>Col 6</t>
  </si>
  <si>
    <t>Col 7</t>
  </si>
  <si>
    <t>N/A</t>
  </si>
  <si>
    <t>Processed 11/23/2015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</si>
</sst>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#,##0.0_);\(#,##0.0\)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164" fontId="2" fillId="0" borderId="0" xfId="0" applyNumberFormat="1" applyFont="1" applyBorder="1"/>
    <xf numFmtId="165" fontId="4" fillId="0" borderId="0" xfId="1" applyNumberFormat="1" applyFont="1" applyBorder="1" applyAlignment="1" applyProtection="1">
      <alignment vertical="top" wrapText="1" readingOrder="1"/>
      <protection locked="0"/>
    </xf>
    <xf numFmtId="166" fontId="4" fillId="0" borderId="0" xfId="1" applyNumberFormat="1" applyFont="1" applyBorder="1" applyAlignment="1" applyProtection="1">
      <alignment vertical="top" wrapText="1" readingOrder="1"/>
      <protection locked="0"/>
    </xf>
    <xf numFmtId="166" fontId="4" fillId="0" borderId="1" xfId="1" applyNumberFormat="1" applyFont="1" applyBorder="1" applyAlignment="1" applyProtection="1">
      <alignment vertical="top" wrapText="1" readingOrder="1"/>
      <protection locked="0"/>
    </xf>
    <xf numFmtId="166" fontId="4" fillId="0" borderId="2" xfId="1" applyNumberFormat="1" applyFont="1" applyBorder="1" applyAlignment="1" applyProtection="1">
      <alignment vertical="top" wrapText="1" readingOrder="1"/>
      <protection locked="0"/>
    </xf>
    <xf numFmtId="166" fontId="4" fillId="0" borderId="3" xfId="1" applyNumberFormat="1" applyFont="1" applyBorder="1" applyAlignment="1" applyProtection="1">
      <alignment vertical="top" wrapText="1" readingOrder="1"/>
      <protection locked="0"/>
    </xf>
    <xf numFmtId="0" fontId="3" fillId="0" borderId="4" xfId="0" applyFont="1" applyFill="1" applyBorder="1" applyAlignment="1" applyProtection="1">
      <alignment horizontal="center" wrapText="1" readingOrder="1"/>
      <protection locked="0"/>
    </xf>
    <xf numFmtId="0" fontId="5" fillId="0" borderId="4" xfId="0" applyFont="1" applyFill="1" applyBorder="1" applyAlignment="1" applyProtection="1">
      <alignment horizontal="center" wrapText="1" readingOrder="1"/>
      <protection locked="0"/>
    </xf>
    <xf numFmtId="0" fontId="3" fillId="0" borderId="5" xfId="0" applyFont="1" applyFill="1" applyBorder="1" applyAlignment="1" applyProtection="1">
      <alignment horizontal="center" wrapText="1" readingOrder="1"/>
      <protection locked="0"/>
    </xf>
    <xf numFmtId="0" fontId="3" fillId="0" borderId="3" xfId="0" applyFont="1" applyFill="1" applyBorder="1" applyAlignment="1" applyProtection="1">
      <alignment horizontal="center" wrapText="1" readingOrder="1"/>
      <protection locked="0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0" fontId="4" fillId="0" borderId="2" xfId="0" applyFont="1" applyFill="1" applyBorder="1" applyAlignment="1" applyProtection="1">
      <alignment horizontal="center" wrapText="1" readingOrder="1"/>
      <protection locked="0"/>
    </xf>
    <xf numFmtId="0" fontId="6" fillId="0" borderId="2" xfId="0" applyFont="1" applyFill="1" applyBorder="1" applyAlignment="1" applyProtection="1">
      <alignment horizontal="center" wrapText="1" readingOrder="1"/>
      <protection locked="0"/>
    </xf>
    <xf numFmtId="0" fontId="4" fillId="0" borderId="2" xfId="0" applyFont="1" applyFill="1" applyBorder="1" applyAlignment="1" applyProtection="1">
      <alignment vertical="top" wrapText="1" readingOrder="1"/>
      <protection locked="0"/>
    </xf>
    <xf numFmtId="0" fontId="3" fillId="0" borderId="2" xfId="0" applyFont="1" applyFill="1" applyBorder="1" applyAlignment="1" applyProtection="1">
      <alignment horizontal="left" wrapText="1" readingOrder="1"/>
      <protection locked="0"/>
    </xf>
    <xf numFmtId="0" fontId="3" fillId="0" borderId="2" xfId="0" applyFont="1" applyFill="1" applyBorder="1" applyAlignment="1" applyProtection="1">
      <alignment horizontal="left" readingOrder="1"/>
      <protection locked="0"/>
    </xf>
    <xf numFmtId="165" fontId="4" fillId="0" borderId="5" xfId="1" applyNumberFormat="1" applyFont="1" applyBorder="1" applyAlignment="1" applyProtection="1">
      <alignment vertical="top" wrapText="1" readingOrder="1"/>
      <protection locked="0"/>
    </xf>
    <xf numFmtId="166" fontId="2" fillId="0" borderId="0" xfId="1" applyNumberFormat="1" applyFont="1" applyBorder="1"/>
    <xf numFmtId="164" fontId="3" fillId="0" borderId="3" xfId="0" applyNumberFormat="1" applyFont="1" applyFill="1" applyBorder="1" applyAlignment="1" applyProtection="1">
      <alignment horizontal="center" wrapText="1" readingOrder="1"/>
      <protection locked="0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166" fontId="2" fillId="0" borderId="2" xfId="1" applyNumberFormat="1" applyFont="1" applyBorder="1"/>
    <xf numFmtId="167" fontId="2" fillId="0" borderId="1" xfId="0" applyNumberFormat="1" applyFont="1" applyBorder="1"/>
    <xf numFmtId="166" fontId="4" fillId="0" borderId="0" xfId="1" applyNumberFormat="1" applyFont="1" applyBorder="1" applyAlignment="1" applyProtection="1">
      <alignment horizontal="center" vertical="top" wrapText="1" readingOrder="1"/>
      <protection locked="0"/>
    </xf>
    <xf numFmtId="165" fontId="4" fillId="0" borderId="0" xfId="1" applyNumberFormat="1" applyFont="1" applyBorder="1" applyAlignment="1" applyProtection="1">
      <alignment horizontal="center" vertical="top" wrapText="1" readingOrder="1"/>
      <protection locked="0"/>
    </xf>
    <xf numFmtId="167" fontId="2" fillId="0" borderId="3" xfId="0" applyNumberFormat="1" applyFont="1" applyBorder="1"/>
    <xf numFmtId="0" fontId="4" fillId="0" borderId="0" xfId="1" applyNumberFormat="1" applyFont="1" applyBorder="1" applyAlignment="1" applyProtection="1">
      <alignment vertical="top" wrapText="1" readingOrder="1"/>
      <protection locked="0"/>
    </xf>
    <xf numFmtId="165" fontId="2" fillId="0" borderId="0" xfId="1" applyNumberFormat="1" applyFont="1" applyBorder="1"/>
    <xf numFmtId="1" fontId="4" fillId="0" borderId="0" xfId="1" applyNumberFormat="1" applyFont="1" applyBorder="1" applyAlignment="1" applyProtection="1">
      <alignment vertical="top" wrapText="1" readingOrder="1"/>
      <protection locked="0"/>
    </xf>
    <xf numFmtId="164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2" xfId="0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>
      <alignment horizontal="center"/>
    </xf>
    <xf numFmtId="165" fontId="4" fillId="0" borderId="0" xfId="1" applyNumberFormat="1" applyFont="1" applyBorder="1" applyAlignment="1" applyProtection="1">
      <alignment horizontal="right" vertical="top" wrapText="1" readingOrder="1"/>
      <protection locked="0"/>
    </xf>
    <xf numFmtId="166" fontId="4" fillId="0" borderId="0" xfId="1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Border="1" applyAlignment="1">
      <alignment horizontal="left"/>
    </xf>
    <xf numFmtId="10" fontId="2" fillId="0" borderId="0" xfId="0" applyNumberFormat="1" applyFont="1" applyBorder="1"/>
    <xf numFmtId="0" fontId="8" fillId="0" borderId="0" xfId="0" applyFont="1" applyBorder="1"/>
    <xf numFmtId="0" fontId="3" fillId="0" borderId="6" xfId="0" applyFont="1" applyFill="1" applyBorder="1" applyAlignment="1" applyProtection="1">
      <alignment horizontal="center" wrapText="1" readingOrder="1"/>
      <protection locked="0"/>
    </xf>
    <xf numFmtId="168" fontId="4" fillId="0" borderId="6" xfId="1" applyNumberFormat="1" applyFont="1" applyBorder="1" applyAlignment="1" applyProtection="1">
      <alignment vertical="top" wrapText="1" readingOrder="1"/>
      <protection locked="0"/>
    </xf>
    <xf numFmtId="168" fontId="4" fillId="0" borderId="5" xfId="1" applyNumberFormat="1" applyFont="1" applyBorder="1" applyAlignment="1" applyProtection="1">
      <alignment vertical="top" wrapText="1" readingOrder="1"/>
      <protection locked="0"/>
    </xf>
    <xf numFmtId="165" fontId="4" fillId="0" borderId="1" xfId="1" applyNumberFormat="1" applyFont="1" applyBorder="1" applyAlignment="1" applyProtection="1">
      <alignment horizontal="right" vertical="top" wrapText="1" readingOrder="1"/>
      <protection locked="0"/>
    </xf>
    <xf numFmtId="166" fontId="2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8.140625" style="2" customWidth="1"/>
    <col min="2" max="2" width="11.85546875" style="2" bestFit="1" customWidth="1"/>
    <col min="3" max="3" width="30.5703125" style="2" customWidth="1"/>
    <col min="4" max="4" width="9.7109375" style="2" customWidth="1"/>
    <col min="5" max="5" width="18.5703125" style="2" hidden="1" customWidth="1"/>
    <col min="6" max="6" width="18.42578125" style="2" hidden="1" customWidth="1"/>
    <col min="7" max="7" width="21" style="2" hidden="1" customWidth="1"/>
    <col min="8" max="8" width="17.42578125" style="2" hidden="1" customWidth="1"/>
    <col min="9" max="9" width="22" style="2" hidden="1" customWidth="1"/>
    <col min="10" max="10" width="12.85546875" style="2" customWidth="1"/>
    <col min="11" max="11" width="10.42578125" style="5" customWidth="1"/>
    <col min="12" max="12" width="21.42578125" style="2" hidden="1" customWidth="1"/>
    <col min="13" max="13" width="10.85546875" style="2" customWidth="1"/>
    <col min="14" max="14" width="21.42578125" style="2" hidden="1" customWidth="1"/>
    <col min="15" max="15" width="13.28515625" style="2" customWidth="1"/>
    <col min="16" max="16" width="18.7109375" style="2" hidden="1" customWidth="1"/>
    <col min="17" max="17" width="12.7109375" style="2" customWidth="1"/>
    <col min="18" max="18" width="8.28515625" style="2" customWidth="1"/>
    <col min="19" max="16384" width="9.140625" style="2"/>
  </cols>
  <sheetData>
    <row r="1" spans="1:18" s="1" customFormat="1" ht="13.5" thickBot="1" x14ac:dyDescent="0.25">
      <c r="A1" s="42" t="s">
        <v>689</v>
      </c>
      <c r="B1" s="3"/>
      <c r="C1" s="15"/>
      <c r="D1" s="16" t="s">
        <v>671</v>
      </c>
      <c r="E1" s="16"/>
      <c r="F1" s="16"/>
      <c r="G1" s="17"/>
      <c r="H1" s="17"/>
      <c r="I1" s="16"/>
      <c r="J1" s="16" t="s">
        <v>672</v>
      </c>
      <c r="K1" s="34" t="s">
        <v>673</v>
      </c>
      <c r="L1" s="18"/>
      <c r="M1" s="35" t="s">
        <v>684</v>
      </c>
      <c r="N1" s="36"/>
      <c r="O1" s="36" t="s">
        <v>685</v>
      </c>
      <c r="P1" s="35"/>
      <c r="Q1" s="37" t="s">
        <v>686</v>
      </c>
      <c r="R1" s="37" t="s">
        <v>687</v>
      </c>
    </row>
    <row r="2" spans="1:18" s="1" customFormat="1" ht="64.5" thickBot="1" x14ac:dyDescent="0.25">
      <c r="A2" s="19" t="s">
        <v>1</v>
      </c>
      <c r="B2" s="19" t="s">
        <v>0</v>
      </c>
      <c r="C2" s="20" t="s">
        <v>664</v>
      </c>
      <c r="D2" s="11" t="s">
        <v>674</v>
      </c>
      <c r="E2" s="11" t="s">
        <v>665</v>
      </c>
      <c r="F2" s="11" t="s">
        <v>666</v>
      </c>
      <c r="G2" s="12" t="s">
        <v>667</v>
      </c>
      <c r="H2" s="12" t="s">
        <v>668</v>
      </c>
      <c r="I2" s="43" t="s">
        <v>669</v>
      </c>
      <c r="J2" s="14" t="s">
        <v>670</v>
      </c>
      <c r="K2" s="23" t="s">
        <v>677</v>
      </c>
      <c r="L2" s="11" t="s">
        <v>676</v>
      </c>
      <c r="M2" s="11" t="s">
        <v>678</v>
      </c>
      <c r="N2" s="12" t="s">
        <v>679</v>
      </c>
      <c r="O2" s="12" t="s">
        <v>680</v>
      </c>
      <c r="P2" s="13" t="s">
        <v>682</v>
      </c>
      <c r="Q2" s="24" t="s">
        <v>681</v>
      </c>
      <c r="R2" s="25" t="s">
        <v>683</v>
      </c>
    </row>
    <row r="3" spans="1:18" x14ac:dyDescent="0.2">
      <c r="A3" s="4" t="s">
        <v>426</v>
      </c>
      <c r="B3" s="4" t="s">
        <v>422</v>
      </c>
      <c r="C3" s="4" t="s">
        <v>425</v>
      </c>
      <c r="D3" s="44">
        <v>3</v>
      </c>
      <c r="E3" s="7">
        <v>204490</v>
      </c>
      <c r="F3" s="7">
        <f>E3/D3</f>
        <v>68163.333333333328</v>
      </c>
      <c r="G3" s="7">
        <v>38134</v>
      </c>
      <c r="H3" s="7">
        <f>G3/D3</f>
        <v>12711.333333333334</v>
      </c>
      <c r="I3" s="7">
        <f>(E3+G3)</f>
        <v>242624</v>
      </c>
      <c r="J3" s="8">
        <f>I3/D3</f>
        <v>80874.666666666672</v>
      </c>
      <c r="K3" s="6">
        <v>3</v>
      </c>
      <c r="L3" s="7">
        <v>195650</v>
      </c>
      <c r="M3" s="7">
        <f>L3/K3</f>
        <v>65216.666666666664</v>
      </c>
      <c r="N3" s="7">
        <v>32062</v>
      </c>
      <c r="O3" s="7">
        <f>N3/K3</f>
        <v>10687.333333333334</v>
      </c>
      <c r="P3" s="7">
        <f>SUM(L3+N3)</f>
        <v>227712</v>
      </c>
      <c r="Q3" s="22">
        <f>P3/K3</f>
        <v>75904</v>
      </c>
      <c r="R3" s="27">
        <f>(Q3-J3)/J3</f>
        <v>-6.14613558427856E-2</v>
      </c>
    </row>
    <row r="4" spans="1:18" x14ac:dyDescent="0.2">
      <c r="A4" s="4" t="s">
        <v>213</v>
      </c>
      <c r="B4" s="4" t="s">
        <v>211</v>
      </c>
      <c r="C4" s="4" t="s">
        <v>212</v>
      </c>
      <c r="D4" s="44">
        <v>2</v>
      </c>
      <c r="E4" s="7">
        <v>165913</v>
      </c>
      <c r="F4" s="7">
        <f>E4/D4</f>
        <v>82956.5</v>
      </c>
      <c r="G4" s="7">
        <v>4112</v>
      </c>
      <c r="H4" s="7">
        <f>G4/D4</f>
        <v>2056</v>
      </c>
      <c r="I4" s="7">
        <f>(E4+G4)</f>
        <v>170025</v>
      </c>
      <c r="J4" s="8">
        <f>I4/D4</f>
        <v>85012.5</v>
      </c>
      <c r="K4" s="6">
        <v>2</v>
      </c>
      <c r="L4" s="7">
        <v>170430</v>
      </c>
      <c r="M4" s="7">
        <f>L4/K4</f>
        <v>85215</v>
      </c>
      <c r="N4" s="7">
        <v>4362</v>
      </c>
      <c r="O4" s="7">
        <f>N4/K4</f>
        <v>2181</v>
      </c>
      <c r="P4" s="7">
        <f>SUM(L4+N4)</f>
        <v>174792</v>
      </c>
      <c r="Q4" s="22">
        <f>P4/K4</f>
        <v>87396</v>
      </c>
      <c r="R4" s="27">
        <f>(Q4-J4)/J4</f>
        <v>2.803705337450375E-2</v>
      </c>
    </row>
    <row r="5" spans="1:18" x14ac:dyDescent="0.2">
      <c r="A5" s="4" t="s">
        <v>79</v>
      </c>
      <c r="B5" s="4" t="s">
        <v>77</v>
      </c>
      <c r="C5" s="4" t="s">
        <v>78</v>
      </c>
      <c r="D5" s="44">
        <v>0.5</v>
      </c>
      <c r="E5" s="7">
        <v>42000</v>
      </c>
      <c r="F5" s="7">
        <f>E5/D5</f>
        <v>84000</v>
      </c>
      <c r="G5" s="7">
        <v>6236</v>
      </c>
      <c r="H5" s="7">
        <f>G5/D5</f>
        <v>12472</v>
      </c>
      <c r="I5" s="7">
        <f>(E5+G5)</f>
        <v>48236</v>
      </c>
      <c r="J5" s="8">
        <f>I5/D5</f>
        <v>96472</v>
      </c>
      <c r="K5" s="6">
        <v>0.5</v>
      </c>
      <c r="L5" s="7">
        <v>42000</v>
      </c>
      <c r="M5" s="7">
        <f>L5/K5</f>
        <v>84000</v>
      </c>
      <c r="N5" s="7">
        <v>6236</v>
      </c>
      <c r="O5" s="7">
        <f>N5/K5</f>
        <v>12472</v>
      </c>
      <c r="P5" s="7">
        <f>SUM(L5+N5)</f>
        <v>48236</v>
      </c>
      <c r="Q5" s="22">
        <f>P5/K5</f>
        <v>96472</v>
      </c>
      <c r="R5" s="27">
        <f>(Q5-J5)/J5</f>
        <v>0</v>
      </c>
    </row>
    <row r="6" spans="1:18" x14ac:dyDescent="0.2">
      <c r="A6" s="4" t="s">
        <v>481</v>
      </c>
      <c r="B6" s="4" t="s">
        <v>479</v>
      </c>
      <c r="C6" s="4" t="s">
        <v>480</v>
      </c>
      <c r="D6" s="44">
        <v>1.5</v>
      </c>
      <c r="E6" s="7">
        <v>124829</v>
      </c>
      <c r="F6" s="7">
        <f>E6/D6</f>
        <v>83219.333333333328</v>
      </c>
      <c r="G6" s="7">
        <v>18383</v>
      </c>
      <c r="H6" s="7">
        <f>G6/D6</f>
        <v>12255.333333333334</v>
      </c>
      <c r="I6" s="7">
        <f>(E6+G6)</f>
        <v>143212</v>
      </c>
      <c r="J6" s="8">
        <f>I6/D6</f>
        <v>95474.666666666672</v>
      </c>
      <c r="K6" s="6">
        <v>1.5</v>
      </c>
      <c r="L6" s="7">
        <v>115500</v>
      </c>
      <c r="M6" s="7">
        <f>L6/K6</f>
        <v>77000</v>
      </c>
      <c r="N6" s="7">
        <v>24948</v>
      </c>
      <c r="O6" s="7">
        <f>N6/K6</f>
        <v>16632</v>
      </c>
      <c r="P6" s="7">
        <f>SUM(L6+N6)</f>
        <v>140448</v>
      </c>
      <c r="Q6" s="22">
        <f>P6/K6</f>
        <v>93632</v>
      </c>
      <c r="R6" s="27">
        <f>(Q6-J6)/J6</f>
        <v>-1.9300058654302763E-2</v>
      </c>
    </row>
    <row r="7" spans="1:18" x14ac:dyDescent="0.2">
      <c r="A7" s="4" t="s">
        <v>429</v>
      </c>
      <c r="B7" s="4" t="s">
        <v>427</v>
      </c>
      <c r="C7" s="4" t="s">
        <v>428</v>
      </c>
      <c r="D7" s="44">
        <v>1.5</v>
      </c>
      <c r="E7" s="7">
        <v>93020</v>
      </c>
      <c r="F7" s="7">
        <f>E7/D7</f>
        <v>62013.333333333336</v>
      </c>
      <c r="G7" s="7">
        <v>4920</v>
      </c>
      <c r="H7" s="7">
        <f>G7/D7</f>
        <v>3280</v>
      </c>
      <c r="I7" s="7">
        <f>(E7+G7)</f>
        <v>97940</v>
      </c>
      <c r="J7" s="8">
        <f>I7/D7</f>
        <v>65293.333333333336</v>
      </c>
      <c r="K7" s="6">
        <v>1.5</v>
      </c>
      <c r="L7" s="7">
        <v>99750</v>
      </c>
      <c r="M7" s="7">
        <f>L7/K7</f>
        <v>66500</v>
      </c>
      <c r="N7" s="7">
        <v>5114</v>
      </c>
      <c r="O7" s="7">
        <f>N7/K7</f>
        <v>3409.3333333333335</v>
      </c>
      <c r="P7" s="7">
        <f>SUM(L7+N7)</f>
        <v>104864</v>
      </c>
      <c r="Q7" s="22">
        <f>P7/K7</f>
        <v>69909.333333333328</v>
      </c>
      <c r="R7" s="27">
        <f>(Q7-J7)/J7</f>
        <v>7.0696344700837133E-2</v>
      </c>
    </row>
    <row r="8" spans="1:18" x14ac:dyDescent="0.2">
      <c r="A8" s="4" t="s">
        <v>278</v>
      </c>
      <c r="B8" s="4" t="s">
        <v>276</v>
      </c>
      <c r="C8" s="4" t="s">
        <v>277</v>
      </c>
      <c r="D8" s="44">
        <v>1.5</v>
      </c>
      <c r="E8" s="7">
        <v>110820</v>
      </c>
      <c r="F8" s="7">
        <f>E8/D8</f>
        <v>73880</v>
      </c>
      <c r="G8" s="7">
        <v>7540</v>
      </c>
      <c r="H8" s="7">
        <f>G8/D8</f>
        <v>5026.666666666667</v>
      </c>
      <c r="I8" s="7">
        <f>(E8+G8)</f>
        <v>118360</v>
      </c>
      <c r="J8" s="8">
        <f>I8/D8</f>
        <v>78906.666666666672</v>
      </c>
      <c r="K8" s="6">
        <v>1.5</v>
      </c>
      <c r="L8" s="7">
        <v>112750</v>
      </c>
      <c r="M8" s="7">
        <f>L8/K8</f>
        <v>75166.666666666672</v>
      </c>
      <c r="N8" s="7">
        <v>8316</v>
      </c>
      <c r="O8" s="7">
        <f>N8/K8</f>
        <v>5544</v>
      </c>
      <c r="P8" s="7">
        <f>SUM(L8+N8)</f>
        <v>121066</v>
      </c>
      <c r="Q8" s="22">
        <f>P8/K8</f>
        <v>80710.666666666672</v>
      </c>
      <c r="R8" s="27">
        <f>(Q8-J8)/J8</f>
        <v>2.2862453531598513E-2</v>
      </c>
    </row>
    <row r="9" spans="1:18" x14ac:dyDescent="0.2">
      <c r="A9" s="4" t="s">
        <v>643</v>
      </c>
      <c r="B9" s="4" t="s">
        <v>637</v>
      </c>
      <c r="C9" s="4" t="s">
        <v>642</v>
      </c>
      <c r="D9" s="44">
        <v>1.2000000476837158</v>
      </c>
      <c r="E9" s="7">
        <v>95549</v>
      </c>
      <c r="F9" s="7">
        <f>E9/D9</f>
        <v>79624.163502686686</v>
      </c>
      <c r="G9" s="7">
        <v>14909</v>
      </c>
      <c r="H9" s="7">
        <f>G9/D9</f>
        <v>12424.166172974659</v>
      </c>
      <c r="I9" s="7">
        <f>(E9+G9)</f>
        <v>110458</v>
      </c>
      <c r="J9" s="8">
        <f>I9/D9</f>
        <v>92048.329675661342</v>
      </c>
      <c r="K9" s="6">
        <v>1</v>
      </c>
      <c r="L9" s="7">
        <v>75000</v>
      </c>
      <c r="M9" s="7">
        <f>L9/K9</f>
        <v>75000</v>
      </c>
      <c r="N9" s="7">
        <v>6302</v>
      </c>
      <c r="O9" s="7">
        <f>N9/K9</f>
        <v>6302</v>
      </c>
      <c r="P9" s="7">
        <f>SUM(L9+N9)</f>
        <v>81302</v>
      </c>
      <c r="Q9" s="22">
        <f>P9/K9</f>
        <v>81302</v>
      </c>
      <c r="R9" s="27">
        <f>(Q9-J9)/J9</f>
        <v>-0.11674660163336779</v>
      </c>
    </row>
    <row r="10" spans="1:18" x14ac:dyDescent="0.2">
      <c r="A10" s="4" t="s">
        <v>499</v>
      </c>
      <c r="B10" s="4" t="s">
        <v>495</v>
      </c>
      <c r="C10" s="4" t="s">
        <v>498</v>
      </c>
      <c r="D10" s="44">
        <v>2</v>
      </c>
      <c r="E10" s="7">
        <v>157405</v>
      </c>
      <c r="F10" s="7">
        <f>E10/D10</f>
        <v>78702.5</v>
      </c>
      <c r="G10" s="7">
        <v>12354</v>
      </c>
      <c r="H10" s="7">
        <f>G10/D10</f>
        <v>6177</v>
      </c>
      <c r="I10" s="7">
        <f>(E10+G10)</f>
        <v>169759</v>
      </c>
      <c r="J10" s="8">
        <f>I10/D10</f>
        <v>84879.5</v>
      </c>
      <c r="K10" s="6">
        <v>2</v>
      </c>
      <c r="L10" s="7">
        <v>141785</v>
      </c>
      <c r="M10" s="7">
        <f>L10/K10</f>
        <v>70892.5</v>
      </c>
      <c r="N10" s="7">
        <v>10611</v>
      </c>
      <c r="O10" s="7">
        <f>N10/K10</f>
        <v>5305.5</v>
      </c>
      <c r="P10" s="7">
        <f>SUM(L10+N10)</f>
        <v>152396</v>
      </c>
      <c r="Q10" s="22">
        <f>P10/K10</f>
        <v>76198</v>
      </c>
      <c r="R10" s="27">
        <f>(Q10-J10)/J10</f>
        <v>-0.102280291472028</v>
      </c>
    </row>
    <row r="11" spans="1:18" x14ac:dyDescent="0.2">
      <c r="A11" s="4" t="s">
        <v>465</v>
      </c>
      <c r="B11" s="4" t="s">
        <v>460</v>
      </c>
      <c r="C11" s="4" t="s">
        <v>464</v>
      </c>
      <c r="D11" s="44">
        <v>1.6000000238418579</v>
      </c>
      <c r="E11" s="7">
        <v>133568</v>
      </c>
      <c r="F11" s="7">
        <f>E11/D11</f>
        <v>83479.998756051078</v>
      </c>
      <c r="G11" s="7">
        <v>3477</v>
      </c>
      <c r="H11" s="7">
        <f>G11/D11</f>
        <v>2173.1249676179145</v>
      </c>
      <c r="I11" s="7">
        <f>(E11+G11)</f>
        <v>137045</v>
      </c>
      <c r="J11" s="8">
        <f>I11/D11</f>
        <v>85653.123723668992</v>
      </c>
      <c r="K11" s="6">
        <v>1.6000000238418579</v>
      </c>
      <c r="L11" s="7">
        <v>133568</v>
      </c>
      <c r="M11" s="7">
        <f>L11/K11</f>
        <v>83479.998756051078</v>
      </c>
      <c r="N11" s="7">
        <v>3689</v>
      </c>
      <c r="O11" s="7">
        <f>N11/K11</f>
        <v>2305.6249656435107</v>
      </c>
      <c r="P11" s="7">
        <f>SUM(L11+N11)</f>
        <v>137257</v>
      </c>
      <c r="Q11" s="22">
        <f>P11/K11</f>
        <v>85785.623721694588</v>
      </c>
      <c r="R11" s="27">
        <f>(Q11-J11)/J11</f>
        <v>1.5469371374366081E-3</v>
      </c>
    </row>
    <row r="12" spans="1:18" x14ac:dyDescent="0.2">
      <c r="A12" s="4" t="s">
        <v>146</v>
      </c>
      <c r="B12" s="4" t="s">
        <v>140</v>
      </c>
      <c r="C12" s="4" t="s">
        <v>145</v>
      </c>
      <c r="D12" s="44">
        <v>1.5</v>
      </c>
      <c r="E12" s="7">
        <v>121487</v>
      </c>
      <c r="F12" s="7">
        <f>E12/D12</f>
        <v>80991.333333333328</v>
      </c>
      <c r="G12" s="7">
        <v>26500</v>
      </c>
      <c r="H12" s="7">
        <f>G12/D12</f>
        <v>17666.666666666668</v>
      </c>
      <c r="I12" s="7">
        <f>(E12+G12)</f>
        <v>147987</v>
      </c>
      <c r="J12" s="8">
        <f>I12/D12</f>
        <v>98658</v>
      </c>
      <c r="K12" s="6">
        <v>1.5</v>
      </c>
      <c r="L12" s="7">
        <v>122462</v>
      </c>
      <c r="M12" s="7">
        <f>L12/K12</f>
        <v>81641.333333333328</v>
      </c>
      <c r="N12" s="7">
        <v>29718</v>
      </c>
      <c r="O12" s="7">
        <f>N12/K12</f>
        <v>19812</v>
      </c>
      <c r="P12" s="7">
        <f>SUM(L12+N12)</f>
        <v>152180</v>
      </c>
      <c r="Q12" s="22">
        <f>P12/K12</f>
        <v>101453.33333333333</v>
      </c>
      <c r="R12" s="27">
        <f>(Q12-J12)/J12</f>
        <v>2.8333569840594056E-2</v>
      </c>
    </row>
    <row r="13" spans="1:18" x14ac:dyDescent="0.2">
      <c r="A13" s="4" t="s">
        <v>173</v>
      </c>
      <c r="B13" s="4" t="s">
        <v>170</v>
      </c>
      <c r="C13" s="4" t="s">
        <v>172</v>
      </c>
      <c r="D13" s="44">
        <v>3</v>
      </c>
      <c r="E13" s="7">
        <v>234160</v>
      </c>
      <c r="F13" s="7">
        <f>E13/D13</f>
        <v>78053.333333333328</v>
      </c>
      <c r="G13" s="7">
        <v>16092</v>
      </c>
      <c r="H13" s="7">
        <f>G13/D13</f>
        <v>5364</v>
      </c>
      <c r="I13" s="7">
        <f>(E13+G13)</f>
        <v>250252</v>
      </c>
      <c r="J13" s="8">
        <f>I13/D13</f>
        <v>83417.333333333328</v>
      </c>
      <c r="K13" s="6">
        <v>3</v>
      </c>
      <c r="L13" s="7">
        <v>223560</v>
      </c>
      <c r="M13" s="7">
        <f>L13/K13</f>
        <v>74520</v>
      </c>
      <c r="N13" s="7">
        <v>16380</v>
      </c>
      <c r="O13" s="7">
        <f>N13/K13</f>
        <v>5460</v>
      </c>
      <c r="P13" s="7">
        <f>SUM(L13+N13)</f>
        <v>239940</v>
      </c>
      <c r="Q13" s="22">
        <f>P13/K13</f>
        <v>79980</v>
      </c>
      <c r="R13" s="27">
        <f>(Q13-J13)/J13</f>
        <v>-4.1206463884404465E-2</v>
      </c>
    </row>
    <row r="14" spans="1:18" x14ac:dyDescent="0.2">
      <c r="A14" s="4" t="s">
        <v>419</v>
      </c>
      <c r="B14" s="4" t="s">
        <v>417</v>
      </c>
      <c r="C14" s="4" t="s">
        <v>418</v>
      </c>
      <c r="D14" s="44">
        <v>4.8000001907348633</v>
      </c>
      <c r="E14" s="7">
        <v>395033</v>
      </c>
      <c r="F14" s="7">
        <f>E14/D14</f>
        <v>82298.538396416567</v>
      </c>
      <c r="G14" s="7">
        <v>11340</v>
      </c>
      <c r="H14" s="7">
        <f>G14/D14</f>
        <v>2362.4999061226881</v>
      </c>
      <c r="I14" s="7">
        <f>(E14+G14)</f>
        <v>406373</v>
      </c>
      <c r="J14" s="8">
        <f>I14/D14</f>
        <v>84661.038302539251</v>
      </c>
      <c r="K14" s="6">
        <v>5</v>
      </c>
      <c r="L14" s="7">
        <v>361496</v>
      </c>
      <c r="M14" s="7">
        <f>L14/K14</f>
        <v>72299.199999999997</v>
      </c>
      <c r="N14" s="7">
        <v>16150</v>
      </c>
      <c r="O14" s="7">
        <f>N14/K14</f>
        <v>3230</v>
      </c>
      <c r="P14" s="7">
        <f>SUM(L14+N14)</f>
        <v>377646</v>
      </c>
      <c r="Q14" s="22">
        <f>P14/K14</f>
        <v>75529.2</v>
      </c>
      <c r="R14" s="27">
        <f>(Q14-J14)/J14</f>
        <v>-0.10786352831991386</v>
      </c>
    </row>
    <row r="15" spans="1:18" x14ac:dyDescent="0.2">
      <c r="A15" s="4" t="s">
        <v>142</v>
      </c>
      <c r="B15" s="4" t="s">
        <v>140</v>
      </c>
      <c r="C15" s="4" t="s">
        <v>141</v>
      </c>
      <c r="D15" s="44">
        <v>2.2999999523162842</v>
      </c>
      <c r="E15" s="7">
        <v>219713</v>
      </c>
      <c r="F15" s="7">
        <f>E15/D15</f>
        <v>95527.393284826554</v>
      </c>
      <c r="G15" s="7">
        <v>21361</v>
      </c>
      <c r="H15" s="7">
        <f>G15/D15</f>
        <v>9287.3914968944937</v>
      </c>
      <c r="I15" s="7">
        <f>(E15+G15)</f>
        <v>241074</v>
      </c>
      <c r="J15" s="8">
        <f>I15/D15</f>
        <v>104814.78478172104</v>
      </c>
      <c r="K15" s="6">
        <v>2.2999999523162842</v>
      </c>
      <c r="L15" s="7">
        <v>231647</v>
      </c>
      <c r="M15" s="7">
        <f>L15/K15</f>
        <v>100716.08904457277</v>
      </c>
      <c r="N15" s="7">
        <v>25414</v>
      </c>
      <c r="O15" s="7">
        <f>N15/K15</f>
        <v>11049.565446471452</v>
      </c>
      <c r="P15" s="7">
        <f>SUM(L15+N15)</f>
        <v>257061</v>
      </c>
      <c r="Q15" s="22">
        <f>P15/K15</f>
        <v>111765.65449104422</v>
      </c>
      <c r="R15" s="27">
        <f>(Q15-J15)/J15</f>
        <v>6.6315737076582323E-2</v>
      </c>
    </row>
    <row r="16" spans="1:18" x14ac:dyDescent="0.2">
      <c r="A16" s="4" t="s">
        <v>421</v>
      </c>
      <c r="B16" s="4" t="s">
        <v>417</v>
      </c>
      <c r="C16" s="4" t="s">
        <v>420</v>
      </c>
      <c r="D16" s="44">
        <v>3</v>
      </c>
      <c r="E16" s="7">
        <v>233922</v>
      </c>
      <c r="F16" s="7">
        <f>E16/D16</f>
        <v>77974</v>
      </c>
      <c r="G16" s="7">
        <v>18987</v>
      </c>
      <c r="H16" s="7">
        <f>G16/D16</f>
        <v>6329</v>
      </c>
      <c r="I16" s="7">
        <f>(E16+G16)</f>
        <v>252909</v>
      </c>
      <c r="J16" s="8">
        <f>I16/D16</f>
        <v>84303</v>
      </c>
      <c r="K16" s="6">
        <v>3</v>
      </c>
      <c r="L16" s="7">
        <v>237151</v>
      </c>
      <c r="M16" s="7">
        <f>L16/K16</f>
        <v>79050.333333333328</v>
      </c>
      <c r="N16" s="7">
        <v>20355</v>
      </c>
      <c r="O16" s="7">
        <f>N16/K16</f>
        <v>6785</v>
      </c>
      <c r="P16" s="7">
        <f>SUM(L16+N16)</f>
        <v>257506</v>
      </c>
      <c r="Q16" s="22">
        <f>P16/K16</f>
        <v>85835.333333333328</v>
      </c>
      <c r="R16" s="27">
        <f>(Q16-J16)/J16</f>
        <v>1.8176498266174734E-2</v>
      </c>
    </row>
    <row r="17" spans="1:18" x14ac:dyDescent="0.2">
      <c r="A17" s="4" t="s">
        <v>222</v>
      </c>
      <c r="B17" s="4" t="s">
        <v>220</v>
      </c>
      <c r="C17" s="4" t="s">
        <v>221</v>
      </c>
      <c r="D17" s="44">
        <v>1.3999999761581421</v>
      </c>
      <c r="E17" s="7">
        <v>99263</v>
      </c>
      <c r="F17" s="7">
        <f>E17/D17</f>
        <v>70902.144064599168</v>
      </c>
      <c r="G17" s="7">
        <v>7795</v>
      </c>
      <c r="H17" s="7">
        <f>G17/D17</f>
        <v>5567.8572376771863</v>
      </c>
      <c r="I17" s="7">
        <f>(E17+G17)</f>
        <v>107058</v>
      </c>
      <c r="J17" s="8">
        <f>I17/D17</f>
        <v>76470.00130227636</v>
      </c>
      <c r="K17" s="6">
        <v>1.3999999761581421</v>
      </c>
      <c r="L17" s="7">
        <v>97363</v>
      </c>
      <c r="M17" s="7">
        <f>L17/K17</f>
        <v>69545.001184344306</v>
      </c>
      <c r="N17" s="7">
        <v>7795</v>
      </c>
      <c r="O17" s="7">
        <f>N17/K17</f>
        <v>5567.8572376771863</v>
      </c>
      <c r="P17" s="7">
        <f>SUM(L17+N17)</f>
        <v>105158</v>
      </c>
      <c r="Q17" s="22">
        <f>P17/K17</f>
        <v>75112.858422021498</v>
      </c>
      <c r="R17" s="27">
        <f>(Q17-J17)/J17</f>
        <v>-1.7747389265631699E-2</v>
      </c>
    </row>
    <row r="18" spans="1:18" x14ac:dyDescent="0.2">
      <c r="A18" s="4" t="s">
        <v>661</v>
      </c>
      <c r="B18" s="4" t="s">
        <v>655</v>
      </c>
      <c r="C18" s="4" t="s">
        <v>660</v>
      </c>
      <c r="D18" s="44">
        <v>8</v>
      </c>
      <c r="E18" s="7">
        <v>715200</v>
      </c>
      <c r="F18" s="7">
        <f>E18/D18</f>
        <v>89400</v>
      </c>
      <c r="G18" s="7">
        <v>35196</v>
      </c>
      <c r="H18" s="7">
        <f>G18/D18</f>
        <v>4399.5</v>
      </c>
      <c r="I18" s="7">
        <f>(E18+G18)</f>
        <v>750396</v>
      </c>
      <c r="J18" s="8">
        <f>I18/D18</f>
        <v>93799.5</v>
      </c>
      <c r="K18" s="6">
        <v>8</v>
      </c>
      <c r="L18" s="7">
        <v>730000</v>
      </c>
      <c r="M18" s="7">
        <f>L18/K18</f>
        <v>91250</v>
      </c>
      <c r="N18" s="7">
        <v>37366</v>
      </c>
      <c r="O18" s="7">
        <f>N18/K18</f>
        <v>4670.75</v>
      </c>
      <c r="P18" s="7">
        <f>SUM(L18+N18)</f>
        <v>767366</v>
      </c>
      <c r="Q18" s="22">
        <f>P18/K18</f>
        <v>95920.75</v>
      </c>
      <c r="R18" s="27">
        <f>(Q18-J18)/J18</f>
        <v>2.2614726091290466E-2</v>
      </c>
    </row>
    <row r="19" spans="1:18" x14ac:dyDescent="0.2">
      <c r="A19" s="4" t="s">
        <v>663</v>
      </c>
      <c r="B19" s="4" t="s">
        <v>655</v>
      </c>
      <c r="C19" s="4" t="s">
        <v>662</v>
      </c>
      <c r="D19" s="44">
        <v>4</v>
      </c>
      <c r="E19" s="7">
        <v>360684</v>
      </c>
      <c r="F19" s="7">
        <f>E19/D19</f>
        <v>90171</v>
      </c>
      <c r="G19" s="7">
        <v>21104</v>
      </c>
      <c r="H19" s="7">
        <f>G19/D19</f>
        <v>5276</v>
      </c>
      <c r="I19" s="7">
        <f>(E19+G19)</f>
        <v>381788</v>
      </c>
      <c r="J19" s="8">
        <f>I19/D19</f>
        <v>95447</v>
      </c>
      <c r="K19" s="6">
        <v>4</v>
      </c>
      <c r="L19" s="7">
        <v>347240</v>
      </c>
      <c r="M19" s="7">
        <f>L19/K19</f>
        <v>86810</v>
      </c>
      <c r="N19" s="7">
        <v>22108</v>
      </c>
      <c r="O19" s="7">
        <f>N19/K19</f>
        <v>5527</v>
      </c>
      <c r="P19" s="7">
        <f>SUM(L19+N19)</f>
        <v>369348</v>
      </c>
      <c r="Q19" s="22">
        <f>P19/K19</f>
        <v>92337</v>
      </c>
      <c r="R19" s="27">
        <f>(Q19-J19)/J19</f>
        <v>-3.2583528031263423E-2</v>
      </c>
    </row>
    <row r="20" spans="1:18" x14ac:dyDescent="0.2">
      <c r="A20" s="4" t="s">
        <v>657</v>
      </c>
      <c r="B20" s="4" t="s">
        <v>655</v>
      </c>
      <c r="C20" s="4" t="s">
        <v>656</v>
      </c>
      <c r="D20" s="44">
        <v>5</v>
      </c>
      <c r="E20" s="7">
        <v>453500</v>
      </c>
      <c r="F20" s="7">
        <f>E20/D20</f>
        <v>90700</v>
      </c>
      <c r="G20" s="7">
        <v>30055</v>
      </c>
      <c r="H20" s="7">
        <f>G20/D20</f>
        <v>6011</v>
      </c>
      <c r="I20" s="7">
        <f>(E20+G20)</f>
        <v>483555</v>
      </c>
      <c r="J20" s="8">
        <f>I20/D20</f>
        <v>96711</v>
      </c>
      <c r="K20" s="6">
        <v>5</v>
      </c>
      <c r="L20" s="7">
        <v>464833</v>
      </c>
      <c r="M20" s="7">
        <f>L20/K20</f>
        <v>92966.6</v>
      </c>
      <c r="N20" s="7">
        <v>33917</v>
      </c>
      <c r="O20" s="7">
        <f>N20/K20</f>
        <v>6783.4</v>
      </c>
      <c r="P20" s="7">
        <f>SUM(L20+N20)</f>
        <v>498750</v>
      </c>
      <c r="Q20" s="22">
        <f>P20/K20</f>
        <v>99750</v>
      </c>
      <c r="R20" s="27">
        <f>(Q20-J20)/J20</f>
        <v>3.1423519558271551E-2</v>
      </c>
    </row>
    <row r="21" spans="1:18" x14ac:dyDescent="0.2">
      <c r="A21" s="4" t="s">
        <v>51</v>
      </c>
      <c r="B21" s="4" t="s">
        <v>41</v>
      </c>
      <c r="C21" s="4" t="s">
        <v>50</v>
      </c>
      <c r="D21" s="44">
        <v>2</v>
      </c>
      <c r="E21" s="7">
        <v>148625</v>
      </c>
      <c r="F21" s="7">
        <f>E21/D21</f>
        <v>74312.5</v>
      </c>
      <c r="G21" s="7">
        <v>9384</v>
      </c>
      <c r="H21" s="7">
        <f>G21/D21</f>
        <v>4692</v>
      </c>
      <c r="I21" s="7">
        <f>(E21+G21)</f>
        <v>158009</v>
      </c>
      <c r="J21" s="8">
        <f>I21/D21</f>
        <v>79004.5</v>
      </c>
      <c r="K21" s="6">
        <v>2</v>
      </c>
      <c r="L21" s="7">
        <v>154625</v>
      </c>
      <c r="M21" s="7">
        <f>L21/K21</f>
        <v>77312.5</v>
      </c>
      <c r="N21" s="7">
        <v>10104</v>
      </c>
      <c r="O21" s="7">
        <f>N21/K21</f>
        <v>5052</v>
      </c>
      <c r="P21" s="7">
        <f>SUM(L21+N21)</f>
        <v>164729</v>
      </c>
      <c r="Q21" s="22">
        <f>P21/K21</f>
        <v>82364.5</v>
      </c>
      <c r="R21" s="27">
        <f>(Q21-J21)/J21</f>
        <v>4.2529223018941957E-2</v>
      </c>
    </row>
    <row r="22" spans="1:18" x14ac:dyDescent="0.2">
      <c r="A22" s="4" t="s">
        <v>49</v>
      </c>
      <c r="B22" s="4" t="s">
        <v>41</v>
      </c>
      <c r="C22" s="4" t="s">
        <v>48</v>
      </c>
      <c r="D22" s="44">
        <v>3</v>
      </c>
      <c r="E22" s="7">
        <v>217498</v>
      </c>
      <c r="F22" s="7">
        <f>E22/D22</f>
        <v>72499.333333333328</v>
      </c>
      <c r="G22" s="7">
        <v>15155</v>
      </c>
      <c r="H22" s="7">
        <f>G22/D22</f>
        <v>5051.666666666667</v>
      </c>
      <c r="I22" s="7">
        <f>(E22+G22)</f>
        <v>232653</v>
      </c>
      <c r="J22" s="8">
        <f>I22/D22</f>
        <v>77551</v>
      </c>
      <c r="K22" s="6">
        <v>3</v>
      </c>
      <c r="L22" s="7">
        <v>219737</v>
      </c>
      <c r="M22" s="7">
        <f>L22/K22</f>
        <v>73245.666666666672</v>
      </c>
      <c r="N22" s="7">
        <v>15665</v>
      </c>
      <c r="O22" s="7">
        <f>N22/K22</f>
        <v>5221.666666666667</v>
      </c>
      <c r="P22" s="7">
        <f>SUM(L22+N22)</f>
        <v>235402</v>
      </c>
      <c r="Q22" s="22">
        <f>P22/K22</f>
        <v>78467.333333333328</v>
      </c>
      <c r="R22" s="27">
        <f>(Q22-J22)/J22</f>
        <v>1.1815880302424579E-2</v>
      </c>
    </row>
    <row r="23" spans="1:18" x14ac:dyDescent="0.2">
      <c r="A23" s="4" t="s">
        <v>332</v>
      </c>
      <c r="B23" s="4" t="s">
        <v>321</v>
      </c>
      <c r="C23" s="4" t="s">
        <v>331</v>
      </c>
      <c r="D23" s="44">
        <v>4</v>
      </c>
      <c r="E23" s="7">
        <v>314499</v>
      </c>
      <c r="F23" s="7">
        <f>E23/D23</f>
        <v>78624.75</v>
      </c>
      <c r="G23" s="7">
        <v>180</v>
      </c>
      <c r="H23" s="7">
        <f>G23/D23</f>
        <v>45</v>
      </c>
      <c r="I23" s="7">
        <f>(E23+G23)</f>
        <v>314679</v>
      </c>
      <c r="J23" s="8">
        <f>I23/D23</f>
        <v>78669.75</v>
      </c>
      <c r="K23" s="6">
        <v>4</v>
      </c>
      <c r="L23" s="7">
        <v>302929</v>
      </c>
      <c r="M23" s="7">
        <f>L23/K23</f>
        <v>75732.25</v>
      </c>
      <c r="N23" s="7">
        <v>180</v>
      </c>
      <c r="O23" s="7">
        <f>N23/K23</f>
        <v>45</v>
      </c>
      <c r="P23" s="7">
        <f>SUM(L23+N23)</f>
        <v>303109</v>
      </c>
      <c r="Q23" s="22">
        <f>P23/K23</f>
        <v>75777.25</v>
      </c>
      <c r="R23" s="27">
        <f>(Q23-J23)/J23</f>
        <v>-3.6767626692597852E-2</v>
      </c>
    </row>
    <row r="24" spans="1:18" x14ac:dyDescent="0.2">
      <c r="A24" s="4" t="s">
        <v>626</v>
      </c>
      <c r="B24" s="4" t="s">
        <v>624</v>
      </c>
      <c r="C24" s="4" t="s">
        <v>625</v>
      </c>
      <c r="D24" s="44">
        <v>2.5</v>
      </c>
      <c r="E24" s="7">
        <v>171121</v>
      </c>
      <c r="F24" s="7">
        <f>E24/D24</f>
        <v>68448.399999999994</v>
      </c>
      <c r="G24" s="7">
        <v>9642</v>
      </c>
      <c r="H24" s="7">
        <f>G24/D24</f>
        <v>3856.8</v>
      </c>
      <c r="I24" s="7">
        <f>(E24+G24)</f>
        <v>180763</v>
      </c>
      <c r="J24" s="8">
        <f>I24/D24</f>
        <v>72305.2</v>
      </c>
      <c r="K24" s="6">
        <v>2</v>
      </c>
      <c r="L24" s="7">
        <v>147254</v>
      </c>
      <c r="M24" s="7">
        <f>L24/K24</f>
        <v>73627</v>
      </c>
      <c r="N24" s="7">
        <v>5493</v>
      </c>
      <c r="O24" s="7">
        <f>N24/K24</f>
        <v>2746.5</v>
      </c>
      <c r="P24" s="7">
        <f>SUM(L24+N24)</f>
        <v>152747</v>
      </c>
      <c r="Q24" s="22">
        <f>P24/K24</f>
        <v>76373.5</v>
      </c>
      <c r="R24" s="27">
        <f>(Q24-J24)/J24</f>
        <v>5.6265662773908418E-2</v>
      </c>
    </row>
    <row r="25" spans="1:18" x14ac:dyDescent="0.2">
      <c r="A25" s="4" t="s">
        <v>599</v>
      </c>
      <c r="B25" s="4" t="s">
        <v>597</v>
      </c>
      <c r="C25" s="4" t="s">
        <v>598</v>
      </c>
      <c r="D25" s="44">
        <v>1.5</v>
      </c>
      <c r="E25" s="7">
        <v>112211</v>
      </c>
      <c r="F25" s="7">
        <f>E25/D25</f>
        <v>74807.333333333328</v>
      </c>
      <c r="G25" s="7">
        <v>9015</v>
      </c>
      <c r="H25" s="7">
        <f>G25/D25</f>
        <v>6010</v>
      </c>
      <c r="I25" s="7">
        <f>(E25+G25)</f>
        <v>121226</v>
      </c>
      <c r="J25" s="8">
        <f>I25/D25</f>
        <v>80817.333333333328</v>
      </c>
      <c r="K25" s="6">
        <v>1.5</v>
      </c>
      <c r="L25" s="7">
        <v>107223</v>
      </c>
      <c r="M25" s="7">
        <f>L25/K25</f>
        <v>71482</v>
      </c>
      <c r="N25" s="7">
        <v>9035</v>
      </c>
      <c r="O25" s="7">
        <f>N25/K25</f>
        <v>6023.333333333333</v>
      </c>
      <c r="P25" s="7">
        <f>SUM(L25+N25)</f>
        <v>116258</v>
      </c>
      <c r="Q25" s="22">
        <f>P25/K25</f>
        <v>77505.333333333328</v>
      </c>
      <c r="R25" s="27">
        <f>(Q25-J25)/J25</f>
        <v>-4.0981307640275189E-2</v>
      </c>
    </row>
    <row r="26" spans="1:18" x14ac:dyDescent="0.2">
      <c r="A26" s="4" t="s">
        <v>601</v>
      </c>
      <c r="B26" s="4" t="s">
        <v>597</v>
      </c>
      <c r="C26" s="4" t="s">
        <v>600</v>
      </c>
      <c r="D26" s="44">
        <v>4</v>
      </c>
      <c r="E26" s="7">
        <v>303585</v>
      </c>
      <c r="F26" s="7">
        <f>E26/D26</f>
        <v>75896.25</v>
      </c>
      <c r="G26" s="7">
        <v>26352</v>
      </c>
      <c r="H26" s="7">
        <f>G26/D26</f>
        <v>6588</v>
      </c>
      <c r="I26" s="7">
        <f>(E26+G26)</f>
        <v>329937</v>
      </c>
      <c r="J26" s="8">
        <f>I26/D26</f>
        <v>82484.25</v>
      </c>
      <c r="K26" s="6">
        <v>4</v>
      </c>
      <c r="L26" s="7">
        <v>303585</v>
      </c>
      <c r="M26" s="7">
        <f>L26/K26</f>
        <v>75896.25</v>
      </c>
      <c r="N26" s="7">
        <v>30432</v>
      </c>
      <c r="O26" s="7">
        <f>N26/K26</f>
        <v>7608</v>
      </c>
      <c r="P26" s="7">
        <f>SUM(L26+N26)</f>
        <v>334017</v>
      </c>
      <c r="Q26" s="22">
        <f>P26/K26</f>
        <v>83504.25</v>
      </c>
      <c r="R26" s="27">
        <f>(Q26-J26)/J26</f>
        <v>1.2365997144909482E-2</v>
      </c>
    </row>
    <row r="27" spans="1:18" x14ac:dyDescent="0.2">
      <c r="A27" s="4" t="s">
        <v>434</v>
      </c>
      <c r="B27" s="4" t="s">
        <v>432</v>
      </c>
      <c r="C27" s="4" t="s">
        <v>433</v>
      </c>
      <c r="D27" s="44">
        <v>3</v>
      </c>
      <c r="E27" s="7">
        <v>241928</v>
      </c>
      <c r="F27" s="7">
        <f>E27/D27</f>
        <v>80642.666666666672</v>
      </c>
      <c r="G27" s="7">
        <v>15426</v>
      </c>
      <c r="H27" s="7">
        <f>G27/D27</f>
        <v>5142</v>
      </c>
      <c r="I27" s="7">
        <f>(E27+G27)</f>
        <v>257354</v>
      </c>
      <c r="J27" s="8">
        <f>I27/D27</f>
        <v>85784.666666666672</v>
      </c>
      <c r="K27" s="6">
        <v>3</v>
      </c>
      <c r="L27" s="7">
        <v>245557</v>
      </c>
      <c r="M27" s="7">
        <f>L27/K27</f>
        <v>81852.333333333328</v>
      </c>
      <c r="N27" s="7">
        <v>19383</v>
      </c>
      <c r="O27" s="7">
        <f>N27/K27</f>
        <v>6461</v>
      </c>
      <c r="P27" s="7">
        <f>SUM(L27+N27)</f>
        <v>264940</v>
      </c>
      <c r="Q27" s="22">
        <f>P27/K27</f>
        <v>88313.333333333328</v>
      </c>
      <c r="R27" s="27">
        <f>(Q27-J27)/J27</f>
        <v>2.9476907295009871E-2</v>
      </c>
    </row>
    <row r="28" spans="1:18" x14ac:dyDescent="0.2">
      <c r="A28" s="4" t="s">
        <v>436</v>
      </c>
      <c r="B28" s="4" t="s">
        <v>432</v>
      </c>
      <c r="C28" s="4" t="s">
        <v>435</v>
      </c>
      <c r="D28" s="44">
        <v>1.3999999761581421</v>
      </c>
      <c r="E28" s="7">
        <v>95114</v>
      </c>
      <c r="F28" s="7">
        <f>E28/D28</f>
        <v>67938.572585558431</v>
      </c>
      <c r="G28" s="7">
        <v>5376</v>
      </c>
      <c r="H28" s="7">
        <f>G28/D28</f>
        <v>3840.0000653948114</v>
      </c>
      <c r="I28" s="7">
        <f>(E28+G28)</f>
        <v>100490</v>
      </c>
      <c r="J28" s="8">
        <f>I28/D28</f>
        <v>71778.57265095324</v>
      </c>
      <c r="K28" s="6">
        <v>1.3999999761581421</v>
      </c>
      <c r="L28" s="7">
        <v>97828</v>
      </c>
      <c r="M28" s="7">
        <f>L28/K28</f>
        <v>69877.144047143534</v>
      </c>
      <c r="N28" s="7">
        <v>6720</v>
      </c>
      <c r="O28" s="7">
        <f>N28/K28</f>
        <v>4800.0000817435139</v>
      </c>
      <c r="P28" s="7">
        <f>SUM(L28+N28)</f>
        <v>104548</v>
      </c>
      <c r="Q28" s="22">
        <f>P28/K28</f>
        <v>74677.144128887041</v>
      </c>
      <c r="R28" s="27">
        <f>(Q28-J28)/J28</f>
        <v>4.0382127574882999E-2</v>
      </c>
    </row>
    <row r="29" spans="1:18" x14ac:dyDescent="0.2">
      <c r="A29" s="4" t="s">
        <v>210</v>
      </c>
      <c r="B29" s="4" t="s">
        <v>208</v>
      </c>
      <c r="C29" s="4" t="s">
        <v>209</v>
      </c>
      <c r="D29" s="44">
        <v>4</v>
      </c>
      <c r="E29" s="7">
        <v>337713</v>
      </c>
      <c r="F29" s="7">
        <f>E29/D29</f>
        <v>84428.25</v>
      </c>
      <c r="G29" s="7">
        <v>41092</v>
      </c>
      <c r="H29" s="7">
        <f>G29/D29</f>
        <v>10273</v>
      </c>
      <c r="I29" s="7">
        <f>(E29+G29)</f>
        <v>378805</v>
      </c>
      <c r="J29" s="8">
        <f>I29/D29</f>
        <v>94701.25</v>
      </c>
      <c r="K29" s="6">
        <v>4</v>
      </c>
      <c r="L29" s="7">
        <v>348930</v>
      </c>
      <c r="M29" s="7">
        <f>L29/K29</f>
        <v>87232.5</v>
      </c>
      <c r="N29" s="7">
        <v>42579</v>
      </c>
      <c r="O29" s="7">
        <f>N29/K29</f>
        <v>10644.75</v>
      </c>
      <c r="P29" s="7">
        <f>SUM(L29+N29)</f>
        <v>391509</v>
      </c>
      <c r="Q29" s="22">
        <f>P29/K29</f>
        <v>97877.25</v>
      </c>
      <c r="R29" s="27">
        <f>(Q29-J29)/J29</f>
        <v>3.3537044125605521E-2</v>
      </c>
    </row>
    <row r="30" spans="1:18" x14ac:dyDescent="0.2">
      <c r="A30" s="4" t="s">
        <v>296</v>
      </c>
      <c r="B30" s="4" t="s">
        <v>292</v>
      </c>
      <c r="C30" s="4" t="s">
        <v>295</v>
      </c>
      <c r="D30" s="44">
        <v>3</v>
      </c>
      <c r="E30" s="7">
        <v>222914</v>
      </c>
      <c r="F30" s="7">
        <f>E30/D30</f>
        <v>74304.666666666672</v>
      </c>
      <c r="G30" s="7">
        <v>47058</v>
      </c>
      <c r="H30" s="7">
        <f>G30/D30</f>
        <v>15686</v>
      </c>
      <c r="I30" s="7">
        <f>(E30+G30)</f>
        <v>269972</v>
      </c>
      <c r="J30" s="8">
        <f>I30/D30</f>
        <v>89990.666666666672</v>
      </c>
      <c r="K30" s="6">
        <v>2</v>
      </c>
      <c r="L30" s="7">
        <v>169500</v>
      </c>
      <c r="M30" s="7">
        <f>L30/K30</f>
        <v>84750</v>
      </c>
      <c r="N30" s="7">
        <v>29363</v>
      </c>
      <c r="O30" s="7">
        <f>N30/K30</f>
        <v>14681.5</v>
      </c>
      <c r="P30" s="7">
        <f>SUM(L30+N30)</f>
        <v>198863</v>
      </c>
      <c r="Q30" s="22">
        <f>P30/K30</f>
        <v>99431.5</v>
      </c>
      <c r="R30" s="27">
        <f>(Q30-J30)/J30</f>
        <v>0.10490902760286246</v>
      </c>
    </row>
    <row r="31" spans="1:18" x14ac:dyDescent="0.2">
      <c r="A31" s="4" t="s">
        <v>294</v>
      </c>
      <c r="B31" s="4" t="s">
        <v>292</v>
      </c>
      <c r="C31" s="4" t="s">
        <v>293</v>
      </c>
      <c r="D31" s="44">
        <v>2</v>
      </c>
      <c r="E31" s="7">
        <v>131091</v>
      </c>
      <c r="F31" s="7">
        <f>E31/D31</f>
        <v>65545.5</v>
      </c>
      <c r="G31" s="7">
        <v>14674</v>
      </c>
      <c r="H31" s="7">
        <f>G31/D31</f>
        <v>7337</v>
      </c>
      <c r="I31" s="7">
        <f>(E31+G31)</f>
        <v>145765</v>
      </c>
      <c r="J31" s="8">
        <f>I31/D31</f>
        <v>72882.5</v>
      </c>
      <c r="K31" s="6">
        <v>2</v>
      </c>
      <c r="L31" s="7">
        <v>132953</v>
      </c>
      <c r="M31" s="7">
        <f>L31/K31</f>
        <v>66476.5</v>
      </c>
      <c r="N31" s="7">
        <v>14892</v>
      </c>
      <c r="O31" s="7">
        <f>N31/K31</f>
        <v>7446</v>
      </c>
      <c r="P31" s="7">
        <f>SUM(L31+N31)</f>
        <v>147845</v>
      </c>
      <c r="Q31" s="22">
        <f>P31/K31</f>
        <v>73922.5</v>
      </c>
      <c r="R31" s="27">
        <f>(Q31-J31)/J31</f>
        <v>1.4269543443213392E-2</v>
      </c>
    </row>
    <row r="32" spans="1:18" x14ac:dyDescent="0.2">
      <c r="A32" s="4" t="s">
        <v>414</v>
      </c>
      <c r="B32" s="4" t="s">
        <v>412</v>
      </c>
      <c r="C32" s="4" t="s">
        <v>413</v>
      </c>
      <c r="D32" s="44">
        <v>1</v>
      </c>
      <c r="E32" s="7">
        <v>62721</v>
      </c>
      <c r="F32" s="7">
        <f>E32/D32</f>
        <v>62721</v>
      </c>
      <c r="G32" s="7">
        <v>8496</v>
      </c>
      <c r="H32" s="7">
        <f>G32/D32</f>
        <v>8496</v>
      </c>
      <c r="I32" s="7">
        <f>(E32+G32)</f>
        <v>71217</v>
      </c>
      <c r="J32" s="8">
        <f>I32/D32</f>
        <v>71217</v>
      </c>
      <c r="K32" s="6">
        <v>1</v>
      </c>
      <c r="L32" s="7">
        <v>66053</v>
      </c>
      <c r="M32" s="7">
        <f>L32/K32</f>
        <v>66053</v>
      </c>
      <c r="N32" s="7">
        <v>8496</v>
      </c>
      <c r="O32" s="7">
        <f>N32/K32</f>
        <v>8496</v>
      </c>
      <c r="P32" s="7">
        <f>SUM(L32+N32)</f>
        <v>74549</v>
      </c>
      <c r="Q32" s="22">
        <f>P32/K32</f>
        <v>74549</v>
      </c>
      <c r="R32" s="27">
        <f>(Q32-J32)/J32</f>
        <v>4.678658185545586E-2</v>
      </c>
    </row>
    <row r="33" spans="1:18" x14ac:dyDescent="0.2">
      <c r="A33" s="4" t="s">
        <v>416</v>
      </c>
      <c r="B33" s="4" t="s">
        <v>412</v>
      </c>
      <c r="C33" s="4" t="s">
        <v>415</v>
      </c>
      <c r="D33" s="44">
        <v>2.5</v>
      </c>
      <c r="E33" s="7">
        <v>193073</v>
      </c>
      <c r="F33" s="7">
        <f>E33/D33</f>
        <v>77229.2</v>
      </c>
      <c r="G33" s="7">
        <v>20549</v>
      </c>
      <c r="H33" s="7">
        <f>G33/D33</f>
        <v>8219.6</v>
      </c>
      <c r="I33" s="7">
        <f>(E33+G33)</f>
        <v>213622</v>
      </c>
      <c r="J33" s="8">
        <f>I33/D33</f>
        <v>85448.8</v>
      </c>
      <c r="K33" s="6">
        <v>3.5</v>
      </c>
      <c r="L33" s="7">
        <v>215273</v>
      </c>
      <c r="M33" s="7">
        <f>L33/K33</f>
        <v>61506.571428571428</v>
      </c>
      <c r="N33" s="7">
        <v>21503</v>
      </c>
      <c r="O33" s="7">
        <f>N33/K33</f>
        <v>6143.7142857142853</v>
      </c>
      <c r="P33" s="7">
        <f>SUM(L33+N33)</f>
        <v>236776</v>
      </c>
      <c r="Q33" s="22">
        <f>P33/K33</f>
        <v>67650.28571428571</v>
      </c>
      <c r="R33" s="27">
        <f>(Q33-J33)/J33</f>
        <v>-0.20829449080284676</v>
      </c>
    </row>
    <row r="34" spans="1:18" x14ac:dyDescent="0.2">
      <c r="A34" s="4" t="s">
        <v>86</v>
      </c>
      <c r="B34" s="4" t="s">
        <v>82</v>
      </c>
      <c r="C34" s="4" t="s">
        <v>85</v>
      </c>
      <c r="D34" s="44">
        <v>2</v>
      </c>
      <c r="E34" s="7">
        <v>147115</v>
      </c>
      <c r="F34" s="7">
        <f>E34/D34</f>
        <v>73557.5</v>
      </c>
      <c r="G34" s="7">
        <v>10623</v>
      </c>
      <c r="H34" s="7">
        <f>G34/D34</f>
        <v>5311.5</v>
      </c>
      <c r="I34" s="7">
        <f>(E34+G34)</f>
        <v>157738</v>
      </c>
      <c r="J34" s="8">
        <f>I34/D34</f>
        <v>78869</v>
      </c>
      <c r="K34" s="6">
        <v>2</v>
      </c>
      <c r="L34" s="7">
        <v>151529</v>
      </c>
      <c r="M34" s="7">
        <f>L34/K34</f>
        <v>75764.5</v>
      </c>
      <c r="N34" s="7">
        <v>10623</v>
      </c>
      <c r="O34" s="7">
        <f>N34/K34</f>
        <v>5311.5</v>
      </c>
      <c r="P34" s="7">
        <f>SUM(L34+N34)</f>
        <v>162152</v>
      </c>
      <c r="Q34" s="22">
        <f>P34/K34</f>
        <v>81076</v>
      </c>
      <c r="R34" s="27">
        <f>(Q34-J34)/J34</f>
        <v>2.7983111235086029E-2</v>
      </c>
    </row>
    <row r="35" spans="1:18" x14ac:dyDescent="0.2">
      <c r="A35" s="4" t="s">
        <v>84</v>
      </c>
      <c r="B35" s="4" t="s">
        <v>82</v>
      </c>
      <c r="C35" s="4" t="s">
        <v>83</v>
      </c>
      <c r="D35" s="44">
        <v>2.5</v>
      </c>
      <c r="E35" s="7">
        <v>179841</v>
      </c>
      <c r="F35" s="7">
        <f>E35/D35</f>
        <v>71936.399999999994</v>
      </c>
      <c r="G35" s="7">
        <v>6800</v>
      </c>
      <c r="H35" s="7">
        <f>G35/D35</f>
        <v>2720</v>
      </c>
      <c r="I35" s="7">
        <f>(E35+G35)</f>
        <v>186641</v>
      </c>
      <c r="J35" s="8">
        <f>I35/D35</f>
        <v>74656.399999999994</v>
      </c>
      <c r="K35" s="6">
        <v>2.5</v>
      </c>
      <c r="L35" s="7">
        <v>162111</v>
      </c>
      <c r="M35" s="7">
        <f>L35/K35</f>
        <v>64844.4</v>
      </c>
      <c r="N35" s="7">
        <v>6800</v>
      </c>
      <c r="O35" s="7">
        <f>N35/K35</f>
        <v>2720</v>
      </c>
      <c r="P35" s="7">
        <f>SUM(L35+N35)</f>
        <v>168911</v>
      </c>
      <c r="Q35" s="22">
        <f>P35/K35</f>
        <v>67564.399999999994</v>
      </c>
      <c r="R35" s="27">
        <f>(Q35-J35)/J35</f>
        <v>-9.4995204697788813E-2</v>
      </c>
    </row>
    <row r="36" spans="1:18" x14ac:dyDescent="0.2">
      <c r="A36" s="4" t="s">
        <v>641</v>
      </c>
      <c r="B36" s="4" t="s">
        <v>637</v>
      </c>
      <c r="C36" s="4" t="s">
        <v>640</v>
      </c>
      <c r="D36" s="44">
        <v>2</v>
      </c>
      <c r="E36" s="7">
        <v>142700</v>
      </c>
      <c r="F36" s="7">
        <f>E36/D36</f>
        <v>71350</v>
      </c>
      <c r="G36" s="7">
        <v>11397</v>
      </c>
      <c r="H36" s="7">
        <f>G36/D36</f>
        <v>5698.5</v>
      </c>
      <c r="I36" s="7">
        <f>(E36+G36)</f>
        <v>154097</v>
      </c>
      <c r="J36" s="8">
        <f>I36/D36</f>
        <v>77048.5</v>
      </c>
      <c r="K36" s="6">
        <v>2</v>
      </c>
      <c r="L36" s="7">
        <v>147000</v>
      </c>
      <c r="M36" s="7">
        <f>L36/K36</f>
        <v>73500</v>
      </c>
      <c r="N36" s="7">
        <v>11595</v>
      </c>
      <c r="O36" s="7">
        <f>N36/K36</f>
        <v>5797.5</v>
      </c>
      <c r="P36" s="7">
        <f>SUM(L36+N36)</f>
        <v>158595</v>
      </c>
      <c r="Q36" s="22">
        <f>P36/K36</f>
        <v>79297.5</v>
      </c>
      <c r="R36" s="27">
        <f>(Q36-J36)/J36</f>
        <v>2.9189406672420617E-2</v>
      </c>
    </row>
    <row r="37" spans="1:18" x14ac:dyDescent="0.2">
      <c r="A37" s="4" t="s">
        <v>639</v>
      </c>
      <c r="B37" s="4" t="s">
        <v>637</v>
      </c>
      <c r="C37" s="4" t="s">
        <v>638</v>
      </c>
      <c r="D37" s="44">
        <v>1.5</v>
      </c>
      <c r="E37" s="7">
        <v>110500</v>
      </c>
      <c r="F37" s="7">
        <f>E37/D37</f>
        <v>73666.666666666672</v>
      </c>
      <c r="G37" s="7">
        <v>6359</v>
      </c>
      <c r="H37" s="7">
        <f>G37/D37</f>
        <v>4239.333333333333</v>
      </c>
      <c r="I37" s="7">
        <f>(E37+G37)</f>
        <v>116859</v>
      </c>
      <c r="J37" s="8">
        <f>I37/D37</f>
        <v>77906</v>
      </c>
      <c r="K37" s="6">
        <v>1.5</v>
      </c>
      <c r="L37" s="7">
        <v>110500</v>
      </c>
      <c r="M37" s="7">
        <f>L37/K37</f>
        <v>73666.666666666672</v>
      </c>
      <c r="N37" s="7">
        <v>6359</v>
      </c>
      <c r="O37" s="7">
        <f>N37/K37</f>
        <v>4239.333333333333</v>
      </c>
      <c r="P37" s="7">
        <f>SUM(L37+N37)</f>
        <v>116859</v>
      </c>
      <c r="Q37" s="22">
        <f>P37/K37</f>
        <v>77906</v>
      </c>
      <c r="R37" s="27">
        <f>(Q37-J37)/J37</f>
        <v>0</v>
      </c>
    </row>
    <row r="38" spans="1:18" x14ac:dyDescent="0.2">
      <c r="A38" s="4" t="s">
        <v>386</v>
      </c>
      <c r="B38" s="4" t="s">
        <v>384</v>
      </c>
      <c r="C38" s="4" t="s">
        <v>385</v>
      </c>
      <c r="D38" s="44">
        <v>1.5</v>
      </c>
      <c r="E38" s="7">
        <v>111050</v>
      </c>
      <c r="F38" s="7">
        <f>E38/D38</f>
        <v>74033.333333333328</v>
      </c>
      <c r="G38" s="7">
        <v>7929</v>
      </c>
      <c r="H38" s="7">
        <f>G38/D38</f>
        <v>5286</v>
      </c>
      <c r="I38" s="7">
        <f>(E38+G38)</f>
        <v>118979</v>
      </c>
      <c r="J38" s="8">
        <f>I38/D38</f>
        <v>79319.333333333328</v>
      </c>
      <c r="K38" s="6">
        <v>0.60000002384185791</v>
      </c>
      <c r="L38" s="7">
        <v>66000</v>
      </c>
      <c r="M38" s="7">
        <f>L38/K38</f>
        <v>109999.9956289929</v>
      </c>
      <c r="N38" s="7">
        <v>3617</v>
      </c>
      <c r="O38" s="7">
        <f>N38/K38</f>
        <v>6028.3330937888986</v>
      </c>
      <c r="P38" s="7">
        <f>SUM(L38+N38)</f>
        <v>69617</v>
      </c>
      <c r="Q38" s="22">
        <f>P38/K38</f>
        <v>116028.32872278179</v>
      </c>
      <c r="R38" s="27">
        <f>(Q38-J38)/J38</f>
        <v>0.46280009988462417</v>
      </c>
    </row>
    <row r="39" spans="1:18" x14ac:dyDescent="0.2">
      <c r="A39" s="4" t="s">
        <v>387</v>
      </c>
      <c r="B39" s="4" t="s">
        <v>384</v>
      </c>
      <c r="C39" s="4" t="s">
        <v>384</v>
      </c>
      <c r="D39" s="44">
        <v>2</v>
      </c>
      <c r="E39" s="7">
        <v>140000</v>
      </c>
      <c r="F39" s="7">
        <f>E39/D39</f>
        <v>70000</v>
      </c>
      <c r="G39" s="7">
        <v>3900</v>
      </c>
      <c r="H39" s="7">
        <f>G39/D39</f>
        <v>1950</v>
      </c>
      <c r="I39" s="7">
        <f>(E39+G39)</f>
        <v>143900</v>
      </c>
      <c r="J39" s="8">
        <f>I39/D39</f>
        <v>71950</v>
      </c>
      <c r="K39" s="6">
        <v>2</v>
      </c>
      <c r="L39" s="7">
        <v>142500</v>
      </c>
      <c r="M39" s="7">
        <f>L39/K39</f>
        <v>71250</v>
      </c>
      <c r="N39" s="7">
        <v>4200</v>
      </c>
      <c r="O39" s="7">
        <f>N39/K39</f>
        <v>2100</v>
      </c>
      <c r="P39" s="7">
        <f>SUM(L39+N39)</f>
        <v>146700</v>
      </c>
      <c r="Q39" s="22">
        <f>P39/K39</f>
        <v>73350</v>
      </c>
      <c r="R39" s="27">
        <f>(Q39-J39)/J39</f>
        <v>1.9457956914523976E-2</v>
      </c>
    </row>
    <row r="40" spans="1:18" x14ac:dyDescent="0.2">
      <c r="A40" s="4" t="s">
        <v>255</v>
      </c>
      <c r="B40" s="4" t="s">
        <v>253</v>
      </c>
      <c r="C40" s="4" t="s">
        <v>254</v>
      </c>
      <c r="D40" s="44">
        <v>1.5</v>
      </c>
      <c r="E40" s="7">
        <v>150188</v>
      </c>
      <c r="F40" s="7">
        <f>E40/D40</f>
        <v>100125.33333333333</v>
      </c>
      <c r="G40" s="7">
        <v>8659</v>
      </c>
      <c r="H40" s="7">
        <f>G40/D40</f>
        <v>5772.666666666667</v>
      </c>
      <c r="I40" s="7">
        <f>(E40+G40)</f>
        <v>158847</v>
      </c>
      <c r="J40" s="8">
        <f>I40/D40</f>
        <v>105898</v>
      </c>
      <c r="K40" s="6">
        <v>1.5</v>
      </c>
      <c r="L40" s="7">
        <v>150968</v>
      </c>
      <c r="M40" s="7">
        <f>L40/K40</f>
        <v>100645.33333333333</v>
      </c>
      <c r="N40" s="7">
        <v>8659</v>
      </c>
      <c r="O40" s="7">
        <f>N40/K40</f>
        <v>5772.666666666667</v>
      </c>
      <c r="P40" s="7">
        <f>SUM(L40+N40)</f>
        <v>159627</v>
      </c>
      <c r="Q40" s="22">
        <f>P40/K40</f>
        <v>106418</v>
      </c>
      <c r="R40" s="27">
        <f>(Q40-J40)/J40</f>
        <v>4.9103854652590229E-3</v>
      </c>
    </row>
    <row r="41" spans="1:18" x14ac:dyDescent="0.2">
      <c r="A41" s="4" t="s">
        <v>285</v>
      </c>
      <c r="B41" s="4" t="s">
        <v>279</v>
      </c>
      <c r="C41" s="4" t="s">
        <v>284</v>
      </c>
      <c r="D41" s="44">
        <v>36</v>
      </c>
      <c r="E41" s="7">
        <v>3545554</v>
      </c>
      <c r="F41" s="7">
        <f>E41/D41</f>
        <v>98487.611111111109</v>
      </c>
      <c r="G41" s="7">
        <v>714528</v>
      </c>
      <c r="H41" s="7">
        <f>G41/D41</f>
        <v>19848</v>
      </c>
      <c r="I41" s="7">
        <f>(E41+G41)</f>
        <v>4260082</v>
      </c>
      <c r="J41" s="8">
        <f>I41/D41</f>
        <v>118335.61111111111</v>
      </c>
      <c r="K41" s="6">
        <v>36</v>
      </c>
      <c r="L41" s="7">
        <v>3657667</v>
      </c>
      <c r="M41" s="7">
        <f>L41/K41</f>
        <v>101601.86111111111</v>
      </c>
      <c r="N41" s="7">
        <v>732620</v>
      </c>
      <c r="O41" s="7">
        <f>N41/K41</f>
        <v>20350.555555555555</v>
      </c>
      <c r="P41" s="7">
        <f>SUM(L41+N41)</f>
        <v>4390287</v>
      </c>
      <c r="Q41" s="22">
        <f>P41/K41</f>
        <v>121952.41666666667</v>
      </c>
      <c r="R41" s="27">
        <f>(Q41-J41)/J41</f>
        <v>3.0563965670144431E-2</v>
      </c>
    </row>
    <row r="42" spans="1:18" x14ac:dyDescent="0.2">
      <c r="A42" s="4" t="s">
        <v>283</v>
      </c>
      <c r="B42" s="4" t="s">
        <v>279</v>
      </c>
      <c r="C42" s="4" t="s">
        <v>282</v>
      </c>
      <c r="D42" s="44">
        <v>5</v>
      </c>
      <c r="E42" s="7">
        <v>514133</v>
      </c>
      <c r="F42" s="7">
        <f>E42/D42</f>
        <v>102826.6</v>
      </c>
      <c r="G42" s="7">
        <v>1805</v>
      </c>
      <c r="H42" s="7">
        <f>G42/D42</f>
        <v>361</v>
      </c>
      <c r="I42" s="7">
        <f>(E42+G42)</f>
        <v>515938</v>
      </c>
      <c r="J42" s="8">
        <f>I42/D42</f>
        <v>103187.6</v>
      </c>
      <c r="K42" s="6">
        <v>5</v>
      </c>
      <c r="L42" s="7">
        <v>494626</v>
      </c>
      <c r="M42" s="7">
        <f>L42/K42</f>
        <v>98925.2</v>
      </c>
      <c r="N42" s="7">
        <v>1805</v>
      </c>
      <c r="O42" s="7">
        <f>N42/K42</f>
        <v>361</v>
      </c>
      <c r="P42" s="7">
        <f>SUM(L42+N42)</f>
        <v>496431</v>
      </c>
      <c r="Q42" s="22">
        <f>P42/K42</f>
        <v>99286.2</v>
      </c>
      <c r="R42" s="27">
        <f>(Q42-J42)/J42</f>
        <v>-3.7808806484500156E-2</v>
      </c>
    </row>
    <row r="43" spans="1:18" x14ac:dyDescent="0.2">
      <c r="A43" s="4" t="s">
        <v>291</v>
      </c>
      <c r="B43" s="4" t="s">
        <v>279</v>
      </c>
      <c r="C43" s="4" t="s">
        <v>290</v>
      </c>
      <c r="D43" s="44">
        <v>11</v>
      </c>
      <c r="E43" s="7">
        <v>1021940</v>
      </c>
      <c r="F43" s="7">
        <f>E43/D43</f>
        <v>92903.636363636368</v>
      </c>
      <c r="G43" s="7">
        <v>51535</v>
      </c>
      <c r="H43" s="7">
        <f>G43/D43</f>
        <v>4685</v>
      </c>
      <c r="I43" s="7">
        <f>(E43+G43)</f>
        <v>1073475</v>
      </c>
      <c r="J43" s="8">
        <f>I43/D43</f>
        <v>97588.636363636368</v>
      </c>
      <c r="K43" s="6">
        <v>11</v>
      </c>
      <c r="L43" s="7">
        <v>1005600</v>
      </c>
      <c r="M43" s="7">
        <f>L43/K43</f>
        <v>91418.181818181823</v>
      </c>
      <c r="N43" s="7">
        <v>54450</v>
      </c>
      <c r="O43" s="7">
        <f>N43/K43</f>
        <v>4950</v>
      </c>
      <c r="P43" s="7">
        <f>SUM(L43+N43)</f>
        <v>1060050</v>
      </c>
      <c r="Q43" s="22">
        <f>P43/K43</f>
        <v>96368.181818181823</v>
      </c>
      <c r="R43" s="27">
        <f>(Q43-J43)/J43</f>
        <v>-1.2506113323552002E-2</v>
      </c>
    </row>
    <row r="44" spans="1:18" x14ac:dyDescent="0.2">
      <c r="A44" s="4" t="s">
        <v>287</v>
      </c>
      <c r="B44" s="4" t="s">
        <v>279</v>
      </c>
      <c r="C44" s="4" t="s">
        <v>286</v>
      </c>
      <c r="D44" s="44">
        <v>12</v>
      </c>
      <c r="E44" s="7">
        <v>1078594</v>
      </c>
      <c r="F44" s="7">
        <f>E44/D44</f>
        <v>89882.833333333328</v>
      </c>
      <c r="G44" s="7">
        <v>48284</v>
      </c>
      <c r="H44" s="7">
        <f>G44/D44</f>
        <v>4023.6666666666665</v>
      </c>
      <c r="I44" s="7">
        <f>(E44+G44)</f>
        <v>1126878</v>
      </c>
      <c r="J44" s="8">
        <f>I44/D44</f>
        <v>93906.5</v>
      </c>
      <c r="K44" s="6">
        <v>12</v>
      </c>
      <c r="L44" s="7">
        <v>1072053</v>
      </c>
      <c r="M44" s="7">
        <f>L44/K44</f>
        <v>89337.75</v>
      </c>
      <c r="N44" s="7">
        <v>49935</v>
      </c>
      <c r="O44" s="7">
        <f>N44/K44</f>
        <v>4161.25</v>
      </c>
      <c r="P44" s="7">
        <f>SUM(L44+N44)</f>
        <v>1121988</v>
      </c>
      <c r="Q44" s="22">
        <f>P44/K44</f>
        <v>93499</v>
      </c>
      <c r="R44" s="27">
        <f>(Q44-J44)/J44</f>
        <v>-4.3394227236666257E-3</v>
      </c>
    </row>
    <row r="45" spans="1:18" x14ac:dyDescent="0.2">
      <c r="A45" s="4" t="s">
        <v>281</v>
      </c>
      <c r="B45" s="4" t="s">
        <v>279</v>
      </c>
      <c r="C45" s="4" t="s">
        <v>280</v>
      </c>
      <c r="D45" s="44">
        <v>48</v>
      </c>
      <c r="E45" s="7">
        <v>4927424</v>
      </c>
      <c r="F45" s="7">
        <f>E45/D45</f>
        <v>102654.66666666667</v>
      </c>
      <c r="G45" s="7">
        <v>374700</v>
      </c>
      <c r="H45" s="7">
        <f>G45/D45</f>
        <v>7806.25</v>
      </c>
      <c r="I45" s="7">
        <f>(E45+G45)</f>
        <v>5302124</v>
      </c>
      <c r="J45" s="8">
        <f>I45/D45</f>
        <v>110460.91666666667</v>
      </c>
      <c r="K45" s="6">
        <v>48</v>
      </c>
      <c r="L45" s="7">
        <v>4766937</v>
      </c>
      <c r="M45" s="7">
        <f>L45/K45</f>
        <v>99311.1875</v>
      </c>
      <c r="N45" s="7">
        <v>385344</v>
      </c>
      <c r="O45" s="7">
        <f>N45/K45</f>
        <v>8028</v>
      </c>
      <c r="P45" s="7">
        <f>SUM(L45+N45)</f>
        <v>5152281</v>
      </c>
      <c r="Q45" s="22">
        <f>P45/K45</f>
        <v>107339.1875</v>
      </c>
      <c r="R45" s="27">
        <f>(Q45-J45)/J45</f>
        <v>-2.8260938446554668E-2</v>
      </c>
    </row>
    <row r="46" spans="1:18" x14ac:dyDescent="0.2">
      <c r="A46" s="4" t="s">
        <v>35</v>
      </c>
      <c r="B46" s="4" t="s">
        <v>31</v>
      </c>
      <c r="C46" s="4" t="s">
        <v>34</v>
      </c>
      <c r="D46" s="44">
        <v>4</v>
      </c>
      <c r="E46" s="7">
        <v>313752</v>
      </c>
      <c r="F46" s="7">
        <f>E46/D46</f>
        <v>78438</v>
      </c>
      <c r="G46" s="7">
        <v>20160</v>
      </c>
      <c r="H46" s="7">
        <f>G46/D46</f>
        <v>5040</v>
      </c>
      <c r="I46" s="7">
        <f>(E46+G46)</f>
        <v>333912</v>
      </c>
      <c r="J46" s="8">
        <f>I46/D46</f>
        <v>83478</v>
      </c>
      <c r="K46" s="6">
        <v>4</v>
      </c>
      <c r="L46" s="7">
        <v>313752</v>
      </c>
      <c r="M46" s="7">
        <f>L46/K46</f>
        <v>78438</v>
      </c>
      <c r="N46" s="7">
        <v>21120</v>
      </c>
      <c r="O46" s="7">
        <f>N46/K46</f>
        <v>5280</v>
      </c>
      <c r="P46" s="7">
        <f>SUM(L46+N46)</f>
        <v>334872</v>
      </c>
      <c r="Q46" s="22">
        <f>P46/K46</f>
        <v>83718</v>
      </c>
      <c r="R46" s="27">
        <f>(Q46-J46)/J46</f>
        <v>2.8750089844030761E-3</v>
      </c>
    </row>
    <row r="47" spans="1:18" x14ac:dyDescent="0.2">
      <c r="A47" s="4" t="s">
        <v>33</v>
      </c>
      <c r="B47" s="4" t="s">
        <v>31</v>
      </c>
      <c r="C47" s="4" t="s">
        <v>32</v>
      </c>
      <c r="D47" s="44">
        <v>1.4</v>
      </c>
      <c r="E47" s="7">
        <v>118507</v>
      </c>
      <c r="F47" s="7">
        <f>E47/D47</f>
        <v>84647.857142857145</v>
      </c>
      <c r="G47" s="7">
        <v>4637</v>
      </c>
      <c r="H47" s="7">
        <f>G47/D47</f>
        <v>3312.1428571428573</v>
      </c>
      <c r="I47" s="7">
        <f>(E47+G47)</f>
        <v>123144</v>
      </c>
      <c r="J47" s="8">
        <f>I47/D47</f>
        <v>87960</v>
      </c>
      <c r="K47" s="6">
        <v>1.4</v>
      </c>
      <c r="L47" s="7">
        <v>99032</v>
      </c>
      <c r="M47" s="7">
        <f>L47/K47</f>
        <v>70737.142857142855</v>
      </c>
      <c r="N47" s="7">
        <v>3408</v>
      </c>
      <c r="O47" s="7">
        <f>N47/K47</f>
        <v>2434.2857142857142</v>
      </c>
      <c r="P47" s="7">
        <f>SUM(L47+N47)</f>
        <v>102440</v>
      </c>
      <c r="Q47" s="22">
        <f>P47/K47</f>
        <v>73171.42857142858</v>
      </c>
      <c r="R47" s="27">
        <f>(Q47-J47)/J47</f>
        <v>-0.16812837003832901</v>
      </c>
    </row>
    <row r="48" spans="1:18" x14ac:dyDescent="0.2">
      <c r="A48" s="4" t="s">
        <v>587</v>
      </c>
      <c r="B48" s="4" t="s">
        <v>585</v>
      </c>
      <c r="C48" s="4" t="s">
        <v>586</v>
      </c>
      <c r="D48" s="44">
        <v>1.2999999523162842</v>
      </c>
      <c r="E48" s="7">
        <v>103835</v>
      </c>
      <c r="F48" s="7">
        <f>E48/D48</f>
        <v>79873.079852804032</v>
      </c>
      <c r="G48" s="7">
        <v>8023</v>
      </c>
      <c r="H48" s="7">
        <f>G48/D48</f>
        <v>6171.5386879091511</v>
      </c>
      <c r="I48" s="7">
        <f>(E48+G48)</f>
        <v>111858</v>
      </c>
      <c r="J48" s="8">
        <f>I48/D48</f>
        <v>86044.618540713185</v>
      </c>
      <c r="K48" s="6">
        <v>1.2999999523162842</v>
      </c>
      <c r="L48" s="7">
        <v>104457</v>
      </c>
      <c r="M48" s="7">
        <f>L48/K48</f>
        <v>80351.541408815436</v>
      </c>
      <c r="N48" s="7">
        <v>9258</v>
      </c>
      <c r="O48" s="7">
        <f>N48/K48</f>
        <v>7121.5387227549454</v>
      </c>
      <c r="P48" s="7">
        <f>SUM(L48+N48)</f>
        <v>113715</v>
      </c>
      <c r="Q48" s="22">
        <f>P48/K48</f>
        <v>87473.080131570387</v>
      </c>
      <c r="R48" s="27">
        <f>(Q48-J48)/J48</f>
        <v>1.6601405353215731E-2</v>
      </c>
    </row>
    <row r="49" spans="1:18" x14ac:dyDescent="0.2">
      <c r="A49" s="4" t="s">
        <v>454</v>
      </c>
      <c r="B49" s="4" t="s">
        <v>189</v>
      </c>
      <c r="C49" s="4" t="s">
        <v>453</v>
      </c>
      <c r="D49" s="44">
        <v>2</v>
      </c>
      <c r="E49" s="7">
        <v>146543</v>
      </c>
      <c r="F49" s="7">
        <f>E49/D49</f>
        <v>73271.5</v>
      </c>
      <c r="G49" s="7">
        <v>7059</v>
      </c>
      <c r="H49" s="7">
        <f>G49/D49</f>
        <v>3529.5</v>
      </c>
      <c r="I49" s="7">
        <f>(E49+G49)</f>
        <v>153602</v>
      </c>
      <c r="J49" s="8">
        <f>I49/D49</f>
        <v>76801</v>
      </c>
      <c r="K49" s="6">
        <v>2</v>
      </c>
      <c r="L49" s="7">
        <v>148448</v>
      </c>
      <c r="M49" s="7">
        <f>L49/K49</f>
        <v>74224</v>
      </c>
      <c r="N49" s="7">
        <v>7954</v>
      </c>
      <c r="O49" s="7">
        <f>N49/K49</f>
        <v>3977</v>
      </c>
      <c r="P49" s="7">
        <f>SUM(L49+N49)</f>
        <v>156402</v>
      </c>
      <c r="Q49" s="22">
        <f>P49/K49</f>
        <v>78201</v>
      </c>
      <c r="R49" s="27">
        <f>(Q49-J49)/J49</f>
        <v>1.8228929310816266E-2</v>
      </c>
    </row>
    <row r="50" spans="1:18" x14ac:dyDescent="0.2">
      <c r="A50" s="4" t="s">
        <v>452</v>
      </c>
      <c r="B50" s="4" t="s">
        <v>189</v>
      </c>
      <c r="C50" s="4" t="s">
        <v>451</v>
      </c>
      <c r="D50" s="44">
        <v>3</v>
      </c>
      <c r="E50" s="7">
        <v>224178</v>
      </c>
      <c r="F50" s="7">
        <f>E50/D50</f>
        <v>74726</v>
      </c>
      <c r="G50" s="7">
        <v>54947</v>
      </c>
      <c r="H50" s="7">
        <f>G50/D50</f>
        <v>18315.666666666668</v>
      </c>
      <c r="I50" s="7">
        <f>(E50+G50)</f>
        <v>279125</v>
      </c>
      <c r="J50" s="8">
        <f>I50/D50</f>
        <v>93041.666666666672</v>
      </c>
      <c r="K50" s="6">
        <v>3</v>
      </c>
      <c r="L50" s="7">
        <v>227786</v>
      </c>
      <c r="M50" s="7">
        <f>L50/K50</f>
        <v>75928.666666666672</v>
      </c>
      <c r="N50" s="7">
        <v>55035</v>
      </c>
      <c r="O50" s="7">
        <f>N50/K50</f>
        <v>18345</v>
      </c>
      <c r="P50" s="7">
        <f>SUM(L50+N50)</f>
        <v>282821</v>
      </c>
      <c r="Q50" s="22">
        <f>P50/K50</f>
        <v>94273.666666666672</v>
      </c>
      <c r="R50" s="27">
        <f>(Q50-J50)/J50</f>
        <v>1.3241379310344827E-2</v>
      </c>
    </row>
    <row r="51" spans="1:18" x14ac:dyDescent="0.2">
      <c r="A51" s="4" t="s">
        <v>636</v>
      </c>
      <c r="B51" s="4" t="s">
        <v>632</v>
      </c>
      <c r="C51" s="4" t="s">
        <v>635</v>
      </c>
      <c r="D51" s="44">
        <v>1.5</v>
      </c>
      <c r="E51" s="7">
        <v>101000</v>
      </c>
      <c r="F51" s="7">
        <f>E51/D51</f>
        <v>67333.333333333328</v>
      </c>
      <c r="G51" s="7">
        <v>6000</v>
      </c>
      <c r="H51" s="7">
        <f>G51/D51</f>
        <v>4000</v>
      </c>
      <c r="I51" s="7">
        <f>(E51+G51)</f>
        <v>107000</v>
      </c>
      <c r="J51" s="8">
        <f>I51/D51</f>
        <v>71333.333333333328</v>
      </c>
      <c r="K51" s="6">
        <v>1.5</v>
      </c>
      <c r="L51" s="7">
        <v>98500</v>
      </c>
      <c r="M51" s="7">
        <f>L51/K51</f>
        <v>65666.666666666672</v>
      </c>
      <c r="N51" s="7">
        <v>6000</v>
      </c>
      <c r="O51" s="7">
        <f>N51/K51</f>
        <v>4000</v>
      </c>
      <c r="P51" s="7">
        <f>SUM(L51+N51)</f>
        <v>104500</v>
      </c>
      <c r="Q51" s="22">
        <f>P51/K51</f>
        <v>69666.666666666672</v>
      </c>
      <c r="R51" s="27">
        <f>(Q51-J51)/J51</f>
        <v>-2.3364485981308279E-2</v>
      </c>
    </row>
    <row r="52" spans="1:18" x14ac:dyDescent="0.2">
      <c r="A52" s="4" t="s">
        <v>634</v>
      </c>
      <c r="B52" s="4" t="s">
        <v>632</v>
      </c>
      <c r="C52" s="4" t="s">
        <v>633</v>
      </c>
      <c r="D52" s="44">
        <v>0.5</v>
      </c>
      <c r="E52" s="7">
        <v>36720</v>
      </c>
      <c r="F52" s="7">
        <f>E52/D52</f>
        <v>73440</v>
      </c>
      <c r="G52" s="7">
        <v>13884</v>
      </c>
      <c r="H52" s="7">
        <f>G52/D52</f>
        <v>27768</v>
      </c>
      <c r="I52" s="7">
        <f>(E52+G52)</f>
        <v>50604</v>
      </c>
      <c r="J52" s="8">
        <f>I52/D52</f>
        <v>101208</v>
      </c>
      <c r="K52" s="6">
        <v>0.5</v>
      </c>
      <c r="L52" s="7">
        <v>37525</v>
      </c>
      <c r="M52" s="7">
        <f>L52/K52</f>
        <v>75050</v>
      </c>
      <c r="N52" s="7">
        <v>14013</v>
      </c>
      <c r="O52" s="7">
        <f>N52/K52</f>
        <v>28026</v>
      </c>
      <c r="P52" s="7">
        <f>SUM(L52+N52)</f>
        <v>51538</v>
      </c>
      <c r="Q52" s="22">
        <f>P52/K52</f>
        <v>103076</v>
      </c>
      <c r="R52" s="27">
        <f>(Q52-J52)/J52</f>
        <v>1.8457038969251442E-2</v>
      </c>
    </row>
    <row r="53" spans="1:18" x14ac:dyDescent="0.2">
      <c r="A53" s="4" t="s">
        <v>99</v>
      </c>
      <c r="B53" s="4" t="s">
        <v>95</v>
      </c>
      <c r="C53" s="4" t="s">
        <v>98</v>
      </c>
      <c r="D53" s="44">
        <v>2</v>
      </c>
      <c r="E53" s="7">
        <v>126890</v>
      </c>
      <c r="F53" s="7">
        <f>E53/D53</f>
        <v>63445</v>
      </c>
      <c r="G53" s="7">
        <v>19592</v>
      </c>
      <c r="H53" s="7">
        <f>G53/D53</f>
        <v>9796</v>
      </c>
      <c r="I53" s="7">
        <f>(E53+G53)</f>
        <v>146482</v>
      </c>
      <c r="J53" s="8">
        <f>I53/D53</f>
        <v>73241</v>
      </c>
      <c r="K53" s="6">
        <v>2</v>
      </c>
      <c r="L53" s="7">
        <v>128490</v>
      </c>
      <c r="M53" s="7">
        <f>L53/K53</f>
        <v>64245</v>
      </c>
      <c r="N53" s="7">
        <v>20145</v>
      </c>
      <c r="O53" s="7">
        <f>N53/K53</f>
        <v>10072.5</v>
      </c>
      <c r="P53" s="7">
        <f>SUM(L53+N53)</f>
        <v>148635</v>
      </c>
      <c r="Q53" s="22">
        <f>P53/K53</f>
        <v>74317.5</v>
      </c>
      <c r="R53" s="27">
        <f>(Q53-J53)/J53</f>
        <v>1.4698051637743887E-2</v>
      </c>
    </row>
    <row r="54" spans="1:18" x14ac:dyDescent="0.2">
      <c r="A54" s="4" t="s">
        <v>97</v>
      </c>
      <c r="B54" s="4" t="s">
        <v>95</v>
      </c>
      <c r="C54" s="4" t="s">
        <v>96</v>
      </c>
      <c r="D54" s="44">
        <v>3</v>
      </c>
      <c r="E54" s="7">
        <v>220076</v>
      </c>
      <c r="F54" s="7">
        <f>E54/D54</f>
        <v>73358.666666666672</v>
      </c>
      <c r="G54" s="7">
        <v>19058</v>
      </c>
      <c r="H54" s="7">
        <f>G54/D54</f>
        <v>6352.666666666667</v>
      </c>
      <c r="I54" s="7">
        <f>(E54+G54)</f>
        <v>239134</v>
      </c>
      <c r="J54" s="8">
        <f>I54/D54</f>
        <v>79711.333333333328</v>
      </c>
      <c r="K54" s="6">
        <v>3</v>
      </c>
      <c r="L54" s="7">
        <v>221577</v>
      </c>
      <c r="M54" s="7">
        <f>L54/K54</f>
        <v>73859</v>
      </c>
      <c r="N54" s="7">
        <v>19058</v>
      </c>
      <c r="O54" s="7">
        <f>N54/K54</f>
        <v>6352.666666666667</v>
      </c>
      <c r="P54" s="7">
        <f>SUM(L54+N54)</f>
        <v>240635</v>
      </c>
      <c r="Q54" s="22">
        <f>P54/K54</f>
        <v>80211.666666666672</v>
      </c>
      <c r="R54" s="27">
        <f>(Q54-J54)/J54</f>
        <v>6.276815509296165E-3</v>
      </c>
    </row>
    <row r="55" spans="1:18" x14ac:dyDescent="0.2">
      <c r="A55" s="4" t="s">
        <v>101</v>
      </c>
      <c r="B55" s="4" t="s">
        <v>95</v>
      </c>
      <c r="C55" s="4" t="s">
        <v>100</v>
      </c>
      <c r="D55" s="44">
        <v>1.5</v>
      </c>
      <c r="E55" s="7">
        <v>100600</v>
      </c>
      <c r="F55" s="7">
        <f>E55/D55</f>
        <v>67066.666666666672</v>
      </c>
      <c r="G55" s="7">
        <v>5250</v>
      </c>
      <c r="H55" s="7">
        <f>G55/D55</f>
        <v>3500</v>
      </c>
      <c r="I55" s="7">
        <f>(E55+G55)</f>
        <v>105850</v>
      </c>
      <c r="J55" s="8">
        <f>I55/D55</f>
        <v>70566.666666666672</v>
      </c>
      <c r="K55" s="6">
        <v>1.5</v>
      </c>
      <c r="L55" s="7">
        <v>84000</v>
      </c>
      <c r="M55" s="7">
        <f>L55/K55</f>
        <v>56000</v>
      </c>
      <c r="N55" s="7">
        <v>5250</v>
      </c>
      <c r="O55" s="7">
        <f>N55/K55</f>
        <v>3500</v>
      </c>
      <c r="P55" s="7">
        <f>SUM(L55+N55)</f>
        <v>89250</v>
      </c>
      <c r="Q55" s="22">
        <f>P55/K55</f>
        <v>59500</v>
      </c>
      <c r="R55" s="27">
        <f>(Q55-J55)/J55</f>
        <v>-0.15682569674067082</v>
      </c>
    </row>
    <row r="56" spans="1:18" x14ac:dyDescent="0.2">
      <c r="A56" s="4" t="s">
        <v>123</v>
      </c>
      <c r="B56" s="4" t="s">
        <v>116</v>
      </c>
      <c r="C56" s="4" t="s">
        <v>122</v>
      </c>
      <c r="D56" s="44">
        <v>2</v>
      </c>
      <c r="E56" s="7">
        <v>157275</v>
      </c>
      <c r="F56" s="7">
        <f>E56/D56</f>
        <v>78637.5</v>
      </c>
      <c r="G56" s="7">
        <v>13759</v>
      </c>
      <c r="H56" s="7">
        <f>G56/D56</f>
        <v>6879.5</v>
      </c>
      <c r="I56" s="7">
        <f>(E56+G56)</f>
        <v>171034</v>
      </c>
      <c r="J56" s="8">
        <f>I56/D56</f>
        <v>85517</v>
      </c>
      <c r="K56" s="6">
        <v>2</v>
      </c>
      <c r="L56" s="7">
        <v>159607</v>
      </c>
      <c r="M56" s="7">
        <f>L56/K56</f>
        <v>79803.5</v>
      </c>
      <c r="N56" s="7">
        <v>14168</v>
      </c>
      <c r="O56" s="7">
        <f>N56/K56</f>
        <v>7084</v>
      </c>
      <c r="P56" s="7">
        <f>SUM(L56+N56)</f>
        <v>173775</v>
      </c>
      <c r="Q56" s="22">
        <f>P56/K56</f>
        <v>86887.5</v>
      </c>
      <c r="R56" s="27">
        <f>(Q56-J56)/J56</f>
        <v>1.6026053299343989E-2</v>
      </c>
    </row>
    <row r="57" spans="1:18" x14ac:dyDescent="0.2">
      <c r="A57" s="4" t="s">
        <v>121</v>
      </c>
      <c r="B57" s="4" t="s">
        <v>116</v>
      </c>
      <c r="C57" s="4" t="s">
        <v>68</v>
      </c>
      <c r="D57" s="44">
        <v>3</v>
      </c>
      <c r="E57" s="7">
        <v>217157</v>
      </c>
      <c r="F57" s="7">
        <f>E57/D57</f>
        <v>72385.666666666672</v>
      </c>
      <c r="G57" s="7">
        <v>16970</v>
      </c>
      <c r="H57" s="7">
        <f>G57/D57</f>
        <v>5656.666666666667</v>
      </c>
      <c r="I57" s="7">
        <f>(E57+G57)</f>
        <v>234127</v>
      </c>
      <c r="J57" s="8">
        <f>I57/D57</f>
        <v>78042.333333333328</v>
      </c>
      <c r="K57" s="6">
        <v>3</v>
      </c>
      <c r="L57" s="7">
        <v>225844</v>
      </c>
      <c r="M57" s="7">
        <f>L57/K57</f>
        <v>75281.333333333328</v>
      </c>
      <c r="N57" s="7">
        <v>17186</v>
      </c>
      <c r="O57" s="7">
        <f>N57/K57</f>
        <v>5728.666666666667</v>
      </c>
      <c r="P57" s="7">
        <f>SUM(L57+N57)</f>
        <v>243030</v>
      </c>
      <c r="Q57" s="22">
        <f>P57/K57</f>
        <v>81010</v>
      </c>
      <c r="R57" s="27">
        <f>(Q57-J57)/J57</f>
        <v>3.8026370303296995E-2</v>
      </c>
    </row>
    <row r="58" spans="1:18" x14ac:dyDescent="0.2">
      <c r="A58" s="4" t="s">
        <v>120</v>
      </c>
      <c r="B58" s="4" t="s">
        <v>116</v>
      </c>
      <c r="C58" s="4" t="s">
        <v>119</v>
      </c>
      <c r="D58" s="44">
        <v>3</v>
      </c>
      <c r="E58" s="7">
        <v>252838</v>
      </c>
      <c r="F58" s="7">
        <f>E58/D58</f>
        <v>84279.333333333328</v>
      </c>
      <c r="G58" s="7">
        <v>19383</v>
      </c>
      <c r="H58" s="7">
        <f>G58/D58</f>
        <v>6461</v>
      </c>
      <c r="I58" s="7">
        <f>(E58+G58)</f>
        <v>272221</v>
      </c>
      <c r="J58" s="8">
        <f>I58/D58</f>
        <v>90740.333333333328</v>
      </c>
      <c r="K58" s="6">
        <v>3</v>
      </c>
      <c r="L58" s="7">
        <v>257971</v>
      </c>
      <c r="M58" s="7">
        <f>L58/K58</f>
        <v>85990.333333333328</v>
      </c>
      <c r="N58" s="7">
        <v>20103</v>
      </c>
      <c r="O58" s="7">
        <f>N58/K58</f>
        <v>6701</v>
      </c>
      <c r="P58" s="7">
        <f>SUM(L58+N58)</f>
        <v>278074</v>
      </c>
      <c r="Q58" s="22">
        <f>P58/K58</f>
        <v>92691.333333333328</v>
      </c>
      <c r="R58" s="27">
        <f>(Q58-J58)/J58</f>
        <v>2.1500912861241419E-2</v>
      </c>
    </row>
    <row r="59" spans="1:18" x14ac:dyDescent="0.2">
      <c r="A59" s="4" t="s">
        <v>125</v>
      </c>
      <c r="B59" s="4" t="s">
        <v>116</v>
      </c>
      <c r="C59" s="4" t="s">
        <v>124</v>
      </c>
      <c r="D59" s="44">
        <v>3</v>
      </c>
      <c r="E59" s="7">
        <v>218260</v>
      </c>
      <c r="F59" s="7">
        <f>E59/D59</f>
        <v>72753.333333333328</v>
      </c>
      <c r="G59" s="7">
        <v>15480</v>
      </c>
      <c r="H59" s="7">
        <f>G59/D59</f>
        <v>5160</v>
      </c>
      <c r="I59" s="7">
        <f>(E59+G59)</f>
        <v>233740</v>
      </c>
      <c r="J59" s="8">
        <f>I59/D59</f>
        <v>77913.333333333328</v>
      </c>
      <c r="K59" s="6">
        <v>3</v>
      </c>
      <c r="L59" s="7">
        <v>221260</v>
      </c>
      <c r="M59" s="7">
        <f>L59/K59</f>
        <v>73753.333333333328</v>
      </c>
      <c r="N59" s="7">
        <v>16200</v>
      </c>
      <c r="O59" s="7">
        <f>N59/K59</f>
        <v>5400</v>
      </c>
      <c r="P59" s="7">
        <f>SUM(L59+N59)</f>
        <v>237460</v>
      </c>
      <c r="Q59" s="22">
        <f>P59/K59</f>
        <v>79153.333333333328</v>
      </c>
      <c r="R59" s="27">
        <f>(Q59-J59)/J59</f>
        <v>1.5915119363395226E-2</v>
      </c>
    </row>
    <row r="60" spans="1:18" x14ac:dyDescent="0.2">
      <c r="A60" s="4" t="s">
        <v>118</v>
      </c>
      <c r="B60" s="4" t="s">
        <v>116</v>
      </c>
      <c r="C60" s="4" t="s">
        <v>117</v>
      </c>
      <c r="D60" s="44">
        <v>6</v>
      </c>
      <c r="E60" s="7">
        <v>499000</v>
      </c>
      <c r="F60" s="7">
        <f>E60/D60</f>
        <v>83166.666666666672</v>
      </c>
      <c r="G60" s="7">
        <v>67824</v>
      </c>
      <c r="H60" s="7">
        <f>G60/D60</f>
        <v>11304</v>
      </c>
      <c r="I60" s="7">
        <f>(E60+G60)</f>
        <v>566824</v>
      </c>
      <c r="J60" s="8">
        <f>I60/D60</f>
        <v>94470.666666666672</v>
      </c>
      <c r="K60" s="6">
        <v>6</v>
      </c>
      <c r="L60" s="7">
        <v>507900</v>
      </c>
      <c r="M60" s="7">
        <f>L60/K60</f>
        <v>84650</v>
      </c>
      <c r="N60" s="7">
        <v>68184</v>
      </c>
      <c r="O60" s="7">
        <f>N60/K60</f>
        <v>11364</v>
      </c>
      <c r="P60" s="7">
        <f>SUM(L60+N60)</f>
        <v>576084</v>
      </c>
      <c r="Q60" s="22">
        <f>P60/K60</f>
        <v>96014</v>
      </c>
      <c r="R60" s="27">
        <f>(Q60-J60)/J60</f>
        <v>1.6336640650360553E-2</v>
      </c>
    </row>
    <row r="61" spans="1:18" x14ac:dyDescent="0.2">
      <c r="A61" s="4" t="s">
        <v>351</v>
      </c>
      <c r="B61" s="4" t="s">
        <v>349</v>
      </c>
      <c r="C61" s="4" t="s">
        <v>350</v>
      </c>
      <c r="D61" s="44">
        <v>2.7000000476837158</v>
      </c>
      <c r="E61" s="7">
        <v>185373</v>
      </c>
      <c r="F61" s="7">
        <f>E61/D61</f>
        <v>68656.665454146321</v>
      </c>
      <c r="G61" s="7">
        <v>15506</v>
      </c>
      <c r="H61" s="7">
        <f>G61/D61</f>
        <v>5742.9628615385891</v>
      </c>
      <c r="I61" s="7">
        <f>(E61+G61)</f>
        <v>200879</v>
      </c>
      <c r="J61" s="8">
        <f>I61/D61</f>
        <v>74399.628315684909</v>
      </c>
      <c r="K61" s="6">
        <v>2.7000000476837158</v>
      </c>
      <c r="L61" s="7">
        <v>177270</v>
      </c>
      <c r="M61" s="7">
        <f>L61/K61</f>
        <v>65655.554396036736</v>
      </c>
      <c r="N61" s="7">
        <v>15701</v>
      </c>
      <c r="O61" s="7">
        <f>N61/K61</f>
        <v>5815.1850824853209</v>
      </c>
      <c r="P61" s="7">
        <f>SUM(L61+N61)</f>
        <v>192971</v>
      </c>
      <c r="Q61" s="22">
        <f>P61/K61</f>
        <v>71470.739478522068</v>
      </c>
      <c r="R61" s="27">
        <f>(Q61-J61)/J61</f>
        <v>-3.936698211361056E-2</v>
      </c>
    </row>
    <row r="62" spans="1:18" x14ac:dyDescent="0.2">
      <c r="A62" s="4" t="s">
        <v>355</v>
      </c>
      <c r="B62" s="4" t="s">
        <v>349</v>
      </c>
      <c r="C62" s="4" t="s">
        <v>354</v>
      </c>
      <c r="D62" s="44">
        <v>2</v>
      </c>
      <c r="E62" s="7">
        <v>152435</v>
      </c>
      <c r="F62" s="7">
        <f>E62/D62</f>
        <v>76217.5</v>
      </c>
      <c r="G62" s="7">
        <v>11712</v>
      </c>
      <c r="H62" s="7">
        <f>G62/D62</f>
        <v>5856</v>
      </c>
      <c r="I62" s="7">
        <f>(E62+G62)</f>
        <v>164147</v>
      </c>
      <c r="J62" s="8">
        <f>I62/D62</f>
        <v>82073.5</v>
      </c>
      <c r="K62" s="6">
        <v>2</v>
      </c>
      <c r="L62" s="7">
        <v>158974</v>
      </c>
      <c r="M62" s="7">
        <f>L62/K62</f>
        <v>79487</v>
      </c>
      <c r="N62" s="7">
        <v>11976</v>
      </c>
      <c r="O62" s="7">
        <f>N62/K62</f>
        <v>5988</v>
      </c>
      <c r="P62" s="7">
        <f>SUM(L62+N62)</f>
        <v>170950</v>
      </c>
      <c r="Q62" s="22">
        <f>P62/K62</f>
        <v>85475</v>
      </c>
      <c r="R62" s="27">
        <f>(Q62-J62)/J62</f>
        <v>4.1444558840551454E-2</v>
      </c>
    </row>
    <row r="63" spans="1:18" x14ac:dyDescent="0.2">
      <c r="A63" s="4" t="s">
        <v>353</v>
      </c>
      <c r="B63" s="4" t="s">
        <v>349</v>
      </c>
      <c r="C63" s="4" t="s">
        <v>352</v>
      </c>
      <c r="D63" s="44">
        <v>10</v>
      </c>
      <c r="E63" s="7">
        <v>908111</v>
      </c>
      <c r="F63" s="7">
        <f>E63/D63</f>
        <v>90811.1</v>
      </c>
      <c r="G63" s="7">
        <v>38957</v>
      </c>
      <c r="H63" s="7">
        <f>G63/D63</f>
        <v>3895.7</v>
      </c>
      <c r="I63" s="7">
        <f>(E63+G63)</f>
        <v>947068</v>
      </c>
      <c r="J63" s="8">
        <f>I63/D63</f>
        <v>94706.8</v>
      </c>
      <c r="K63" s="6">
        <v>9</v>
      </c>
      <c r="L63" s="7">
        <v>824497</v>
      </c>
      <c r="M63" s="7">
        <f>L63/K63</f>
        <v>91610.777777777781</v>
      </c>
      <c r="N63" s="7">
        <v>39140</v>
      </c>
      <c r="O63" s="7">
        <f>N63/K63</f>
        <v>4348.8888888888887</v>
      </c>
      <c r="P63" s="7">
        <f>SUM(L63+N63)</f>
        <v>863637</v>
      </c>
      <c r="Q63" s="22">
        <f>P63/K63</f>
        <v>95959.666666666672</v>
      </c>
      <c r="R63" s="27">
        <f>(Q63-J63)/J63</f>
        <v>1.3228898734480191E-2</v>
      </c>
    </row>
    <row r="64" spans="1:18" x14ac:dyDescent="0.2">
      <c r="A64" s="4" t="s">
        <v>21</v>
      </c>
      <c r="B64" s="4" t="s">
        <v>19</v>
      </c>
      <c r="C64" s="4" t="s">
        <v>20</v>
      </c>
      <c r="D64" s="44">
        <v>2</v>
      </c>
      <c r="E64" s="7">
        <v>150565</v>
      </c>
      <c r="F64" s="7">
        <f>E64/D64</f>
        <v>75282.5</v>
      </c>
      <c r="G64" s="7">
        <v>3482</v>
      </c>
      <c r="H64" s="7">
        <f>G64/D64</f>
        <v>1741</v>
      </c>
      <c r="I64" s="7">
        <f>(E64+G64)</f>
        <v>154047</v>
      </c>
      <c r="J64" s="8">
        <f>I64/D64</f>
        <v>77023.5</v>
      </c>
      <c r="K64" s="6">
        <v>2</v>
      </c>
      <c r="L64" s="7">
        <v>152063</v>
      </c>
      <c r="M64" s="7">
        <f>L64/K64</f>
        <v>76031.5</v>
      </c>
      <c r="N64" s="7">
        <v>3562</v>
      </c>
      <c r="O64" s="7">
        <f>N64/K64</f>
        <v>1781</v>
      </c>
      <c r="P64" s="7">
        <f>SUM(L64+N64)</f>
        <v>155625</v>
      </c>
      <c r="Q64" s="22">
        <f>P64/K64</f>
        <v>77812.5</v>
      </c>
      <c r="R64" s="27">
        <f>(Q64-J64)/J64</f>
        <v>1.0243626945023272E-2</v>
      </c>
    </row>
    <row r="65" spans="1:18" x14ac:dyDescent="0.2">
      <c r="A65" s="4" t="s">
        <v>23</v>
      </c>
      <c r="B65" s="4" t="s">
        <v>19</v>
      </c>
      <c r="C65" s="4" t="s">
        <v>22</v>
      </c>
      <c r="D65" s="44">
        <v>2</v>
      </c>
      <c r="E65" s="7">
        <v>138261</v>
      </c>
      <c r="F65" s="7">
        <f>E65/D65</f>
        <v>69130.5</v>
      </c>
      <c r="G65" s="7">
        <v>10392</v>
      </c>
      <c r="H65" s="7">
        <f>G65/D65</f>
        <v>5196</v>
      </c>
      <c r="I65" s="7">
        <f>(E65+G65)</f>
        <v>148653</v>
      </c>
      <c r="J65" s="8">
        <f>I65/D65</f>
        <v>74326.5</v>
      </c>
      <c r="K65" s="6">
        <v>2</v>
      </c>
      <c r="L65" s="7">
        <v>142261</v>
      </c>
      <c r="M65" s="7">
        <f>L65/K65</f>
        <v>71130.5</v>
      </c>
      <c r="N65" s="7">
        <v>10800</v>
      </c>
      <c r="O65" s="7">
        <f>N65/K65</f>
        <v>5400</v>
      </c>
      <c r="P65" s="7">
        <f>SUM(L65+N65)</f>
        <v>153061</v>
      </c>
      <c r="Q65" s="22">
        <f>P65/K65</f>
        <v>76530.5</v>
      </c>
      <c r="R65" s="27">
        <f>(Q65-J65)/J65</f>
        <v>2.9652950159095342E-2</v>
      </c>
    </row>
    <row r="66" spans="1:18" x14ac:dyDescent="0.2">
      <c r="A66" s="4" t="s">
        <v>4</v>
      </c>
      <c r="B66" s="4" t="s">
        <v>2</v>
      </c>
      <c r="C66" s="4" t="s">
        <v>3</v>
      </c>
      <c r="D66" s="44">
        <v>1.5</v>
      </c>
      <c r="E66" s="7">
        <v>114780</v>
      </c>
      <c r="F66" s="7">
        <f>E66/D66</f>
        <v>76520</v>
      </c>
      <c r="G66" s="7">
        <v>18707</v>
      </c>
      <c r="H66" s="7">
        <f>G66/D66</f>
        <v>12471.333333333334</v>
      </c>
      <c r="I66" s="7">
        <f>(E66+G66)</f>
        <v>133487</v>
      </c>
      <c r="J66" s="8">
        <f>I66/D66</f>
        <v>88991.333333333328</v>
      </c>
      <c r="K66" s="6">
        <v>1.5</v>
      </c>
      <c r="L66" s="7">
        <v>108574</v>
      </c>
      <c r="M66" s="7">
        <f>L66/K66</f>
        <v>72382.666666666672</v>
      </c>
      <c r="N66" s="7">
        <v>18800</v>
      </c>
      <c r="O66" s="7">
        <f>N66/K66</f>
        <v>12533.333333333334</v>
      </c>
      <c r="P66" s="7">
        <f>SUM(L66+N66)</f>
        <v>127374</v>
      </c>
      <c r="Q66" s="22">
        <f>P66/K66</f>
        <v>84916</v>
      </c>
      <c r="R66" s="27">
        <f>(Q66-J66)/J66</f>
        <v>-4.5794721583375109E-2</v>
      </c>
    </row>
    <row r="67" spans="1:18" x14ac:dyDescent="0.2">
      <c r="A67" s="4" t="s">
        <v>8</v>
      </c>
      <c r="B67" s="4" t="s">
        <v>2</v>
      </c>
      <c r="C67" s="4" t="s">
        <v>7</v>
      </c>
      <c r="D67" s="44">
        <v>5.1999998092651367</v>
      </c>
      <c r="E67" s="7">
        <v>359611</v>
      </c>
      <c r="F67" s="7">
        <f>E67/D67</f>
        <v>69155.964075087177</v>
      </c>
      <c r="G67" s="7">
        <v>30588</v>
      </c>
      <c r="H67" s="7">
        <f>G67/D67</f>
        <v>5882.3079080694606</v>
      </c>
      <c r="I67" s="7">
        <f>(E67+G67)</f>
        <v>390199</v>
      </c>
      <c r="J67" s="8">
        <f>I67/D67</f>
        <v>75038.27198315665</v>
      </c>
      <c r="K67" s="6">
        <v>6</v>
      </c>
      <c r="L67" s="7">
        <v>426554</v>
      </c>
      <c r="M67" s="7">
        <f>L67/K67</f>
        <v>71092.333333333328</v>
      </c>
      <c r="N67" s="7">
        <v>35510</v>
      </c>
      <c r="O67" s="7">
        <f>N67/K67</f>
        <v>5918.333333333333</v>
      </c>
      <c r="P67" s="7">
        <f>SUM(L67+N67)</f>
        <v>462064</v>
      </c>
      <c r="Q67" s="22">
        <f>P67/K67</f>
        <v>77010.666666666672</v>
      </c>
      <c r="R67" s="27">
        <f>(Q67-J67)/J67</f>
        <v>2.6285182632573841E-2</v>
      </c>
    </row>
    <row r="68" spans="1:18" x14ac:dyDescent="0.2">
      <c r="A68" s="4" t="s">
        <v>6</v>
      </c>
      <c r="B68" s="4" t="s">
        <v>2</v>
      </c>
      <c r="C68" s="4" t="s">
        <v>5</v>
      </c>
      <c r="D68" s="44">
        <v>3</v>
      </c>
      <c r="E68" s="7">
        <v>238500</v>
      </c>
      <c r="F68" s="7">
        <f>E68/D68</f>
        <v>79500</v>
      </c>
      <c r="G68" s="7">
        <v>20484</v>
      </c>
      <c r="H68" s="7">
        <f>G68/D68</f>
        <v>6828</v>
      </c>
      <c r="I68" s="7">
        <f>(E68+G68)</f>
        <v>258984</v>
      </c>
      <c r="J68" s="8">
        <f>I68/D68</f>
        <v>86328</v>
      </c>
      <c r="K68" s="6">
        <v>3</v>
      </c>
      <c r="L68" s="7">
        <v>203153</v>
      </c>
      <c r="M68" s="7">
        <f>L68/K68</f>
        <v>67717.666666666672</v>
      </c>
      <c r="N68" s="7">
        <v>22128</v>
      </c>
      <c r="O68" s="7">
        <f>N68/K68</f>
        <v>7376</v>
      </c>
      <c r="P68" s="7">
        <f>SUM(L68+N68)</f>
        <v>225281</v>
      </c>
      <c r="Q68" s="22">
        <f>P68/K68</f>
        <v>75093.666666666672</v>
      </c>
      <c r="R68" s="27">
        <f>(Q68-J68)/J68</f>
        <v>-0.13013545238315874</v>
      </c>
    </row>
    <row r="69" spans="1:18" x14ac:dyDescent="0.2">
      <c r="A69" s="4" t="s">
        <v>550</v>
      </c>
      <c r="B69" s="4" t="s">
        <v>542</v>
      </c>
      <c r="C69" s="4" t="s">
        <v>549</v>
      </c>
      <c r="D69" s="44">
        <v>89</v>
      </c>
      <c r="E69" s="7">
        <v>8186642</v>
      </c>
      <c r="F69" s="7">
        <f>E69/D69</f>
        <v>91984.741573033709</v>
      </c>
      <c r="G69" s="7">
        <v>698852</v>
      </c>
      <c r="H69" s="7">
        <f>G69/D69</f>
        <v>7852.2696629213488</v>
      </c>
      <c r="I69" s="7">
        <f>(E69+G69)</f>
        <v>8885494</v>
      </c>
      <c r="J69" s="8">
        <f>I69/D69</f>
        <v>99837.011235955055</v>
      </c>
      <c r="K69" s="6">
        <v>89</v>
      </c>
      <c r="L69" s="7">
        <v>8009458</v>
      </c>
      <c r="M69" s="7">
        <f>L69/K69</f>
        <v>89993.910112359546</v>
      </c>
      <c r="N69" s="7">
        <v>698855</v>
      </c>
      <c r="O69" s="7">
        <f>N69/K69</f>
        <v>7852.303370786517</v>
      </c>
      <c r="P69" s="7">
        <f>SUM(L69+N69)</f>
        <v>8708313</v>
      </c>
      <c r="Q69" s="22">
        <f>P69/K69</f>
        <v>97846.213483146072</v>
      </c>
      <c r="R69" s="27">
        <f>(Q69-J69)/J69</f>
        <v>-1.994047826716213E-2</v>
      </c>
    </row>
    <row r="70" spans="1:18" x14ac:dyDescent="0.2">
      <c r="A70" s="4" t="s">
        <v>556</v>
      </c>
      <c r="B70" s="4" t="s">
        <v>542</v>
      </c>
      <c r="C70" s="4" t="s">
        <v>555</v>
      </c>
      <c r="D70" s="44">
        <v>9</v>
      </c>
      <c r="E70" s="7">
        <v>704005</v>
      </c>
      <c r="F70" s="7">
        <f>E70/D70</f>
        <v>78222.777777777781</v>
      </c>
      <c r="G70" s="7">
        <v>32995</v>
      </c>
      <c r="H70" s="7">
        <f>G70/D70</f>
        <v>3666.1111111111113</v>
      </c>
      <c r="I70" s="7">
        <f>(E70+G70)</f>
        <v>737000</v>
      </c>
      <c r="J70" s="8">
        <f>I70/D70</f>
        <v>81888.888888888891</v>
      </c>
      <c r="K70" s="6">
        <v>9</v>
      </c>
      <c r="L70" s="7">
        <v>689705</v>
      </c>
      <c r="M70" s="7">
        <f>L70/K70</f>
        <v>76633.888888888891</v>
      </c>
      <c r="N70" s="7">
        <v>36414</v>
      </c>
      <c r="O70" s="7">
        <f>N70/K70</f>
        <v>4046</v>
      </c>
      <c r="P70" s="7">
        <f>SUM(L70+N70)</f>
        <v>726119</v>
      </c>
      <c r="Q70" s="22">
        <f>P70/K70</f>
        <v>80679.888888888891</v>
      </c>
      <c r="R70" s="27">
        <f>(Q70-J70)/J70</f>
        <v>-1.4763907734056987E-2</v>
      </c>
    </row>
    <row r="71" spans="1:18" x14ac:dyDescent="0.2">
      <c r="A71" s="4" t="s">
        <v>548</v>
      </c>
      <c r="B71" s="4" t="s">
        <v>542</v>
      </c>
      <c r="C71" s="4" t="s">
        <v>547</v>
      </c>
      <c r="D71" s="44">
        <v>10</v>
      </c>
      <c r="E71" s="7">
        <v>901231</v>
      </c>
      <c r="F71" s="7">
        <f>E71/D71</f>
        <v>90123.1</v>
      </c>
      <c r="G71" s="7">
        <v>41954</v>
      </c>
      <c r="H71" s="7">
        <f>G71/D71</f>
        <v>4195.3999999999996</v>
      </c>
      <c r="I71" s="7">
        <f>(E71+G71)</f>
        <v>943185</v>
      </c>
      <c r="J71" s="8">
        <f>I71/D71</f>
        <v>94318.5</v>
      </c>
      <c r="K71" s="6">
        <v>10</v>
      </c>
      <c r="L71" s="7">
        <v>893962</v>
      </c>
      <c r="M71" s="7">
        <f>L71/K71</f>
        <v>89396.2</v>
      </c>
      <c r="N71" s="7">
        <v>37392</v>
      </c>
      <c r="O71" s="7">
        <f>N71/K71</f>
        <v>3739.2</v>
      </c>
      <c r="P71" s="7">
        <f>SUM(L71+N71)</f>
        <v>931354</v>
      </c>
      <c r="Q71" s="22">
        <f>P71/K71</f>
        <v>93135.4</v>
      </c>
      <c r="R71" s="27">
        <f>(Q71-J71)/J71</f>
        <v>-1.2543668527383343E-2</v>
      </c>
    </row>
    <row r="72" spans="1:18" x14ac:dyDescent="0.2">
      <c r="A72" s="4" t="s">
        <v>552</v>
      </c>
      <c r="B72" s="4" t="s">
        <v>542</v>
      </c>
      <c r="C72" s="4" t="s">
        <v>551</v>
      </c>
      <c r="D72" s="44">
        <v>6</v>
      </c>
      <c r="E72" s="7">
        <v>512737</v>
      </c>
      <c r="F72" s="7">
        <f>E72/D72</f>
        <v>85456.166666666672</v>
      </c>
      <c r="G72" s="7">
        <v>24640</v>
      </c>
      <c r="H72" s="7">
        <f>G72/D72</f>
        <v>4106.666666666667</v>
      </c>
      <c r="I72" s="7">
        <f>(E72+G72)</f>
        <v>537377</v>
      </c>
      <c r="J72" s="8">
        <f>I72/D72</f>
        <v>89562.833333333328</v>
      </c>
      <c r="K72" s="6">
        <v>6</v>
      </c>
      <c r="L72" s="7">
        <v>520141</v>
      </c>
      <c r="M72" s="7">
        <f>L72/K72</f>
        <v>86690.166666666672</v>
      </c>
      <c r="N72" s="7">
        <v>24417</v>
      </c>
      <c r="O72" s="7">
        <f>N72/K72</f>
        <v>4069.5</v>
      </c>
      <c r="P72" s="7">
        <f>SUM(L72+N72)</f>
        <v>544558</v>
      </c>
      <c r="Q72" s="22">
        <f>P72/K72</f>
        <v>90759.666666666672</v>
      </c>
      <c r="R72" s="27">
        <f>(Q72-J72)/J72</f>
        <v>1.336305796489254E-2</v>
      </c>
    </row>
    <row r="73" spans="1:18" x14ac:dyDescent="0.2">
      <c r="A73" s="4" t="s">
        <v>560</v>
      </c>
      <c r="B73" s="4" t="s">
        <v>542</v>
      </c>
      <c r="C73" s="4" t="s">
        <v>559</v>
      </c>
      <c r="D73" s="44">
        <v>4</v>
      </c>
      <c r="E73" s="7">
        <v>317443</v>
      </c>
      <c r="F73" s="7">
        <f>E73/D73</f>
        <v>79360.75</v>
      </c>
      <c r="G73" s="7">
        <v>9828</v>
      </c>
      <c r="H73" s="7">
        <f>G73/D73</f>
        <v>2457</v>
      </c>
      <c r="I73" s="7">
        <f>(E73+G73)</f>
        <v>327271</v>
      </c>
      <c r="J73" s="8">
        <f>I73/D73</f>
        <v>81817.75</v>
      </c>
      <c r="K73" s="6">
        <v>4</v>
      </c>
      <c r="L73" s="7">
        <v>321143</v>
      </c>
      <c r="M73" s="7">
        <f>L73/K73</f>
        <v>80285.75</v>
      </c>
      <c r="N73" s="7">
        <v>10920</v>
      </c>
      <c r="O73" s="7">
        <f>N73/K73</f>
        <v>2730</v>
      </c>
      <c r="P73" s="7">
        <f>SUM(L73+N73)</f>
        <v>332063</v>
      </c>
      <c r="Q73" s="22">
        <f>P73/K73</f>
        <v>83015.75</v>
      </c>
      <c r="R73" s="27">
        <f>(Q73-J73)/J73</f>
        <v>1.4642299501025144E-2</v>
      </c>
    </row>
    <row r="74" spans="1:18" x14ac:dyDescent="0.2">
      <c r="A74" s="4" t="s">
        <v>544</v>
      </c>
      <c r="B74" s="4" t="s">
        <v>542</v>
      </c>
      <c r="C74" s="4" t="s">
        <v>543</v>
      </c>
      <c r="D74" s="44">
        <v>4</v>
      </c>
      <c r="E74" s="7">
        <v>326775</v>
      </c>
      <c r="F74" s="7">
        <f>E74/D74</f>
        <v>81693.75</v>
      </c>
      <c r="G74" s="7">
        <v>16860</v>
      </c>
      <c r="H74" s="7">
        <f>G74/D74</f>
        <v>4215</v>
      </c>
      <c r="I74" s="7">
        <f>(E74+G74)</f>
        <v>343635</v>
      </c>
      <c r="J74" s="8">
        <f>I74/D74</f>
        <v>85908.75</v>
      </c>
      <c r="K74" s="6">
        <v>4</v>
      </c>
      <c r="L74" s="7">
        <v>346605</v>
      </c>
      <c r="M74" s="7">
        <f>L74/K74</f>
        <v>86651.25</v>
      </c>
      <c r="N74" s="7">
        <v>21360</v>
      </c>
      <c r="O74" s="7">
        <f>N74/K74</f>
        <v>5340</v>
      </c>
      <c r="P74" s="7">
        <f>SUM(L74+N74)</f>
        <v>367965</v>
      </c>
      <c r="Q74" s="22">
        <f>P74/K74</f>
        <v>91991.25</v>
      </c>
      <c r="R74" s="27">
        <f>(Q74-J74)/J74</f>
        <v>7.0801868261381989E-2</v>
      </c>
    </row>
    <row r="75" spans="1:18" x14ac:dyDescent="0.2">
      <c r="A75" s="4" t="s">
        <v>554</v>
      </c>
      <c r="B75" s="4" t="s">
        <v>542</v>
      </c>
      <c r="C75" s="4" t="s">
        <v>553</v>
      </c>
      <c r="D75" s="44">
        <v>12</v>
      </c>
      <c r="E75" s="7">
        <v>1129764</v>
      </c>
      <c r="F75" s="7">
        <f>E75/D75</f>
        <v>94147</v>
      </c>
      <c r="G75" s="7">
        <v>37700</v>
      </c>
      <c r="H75" s="7">
        <f>G75/D75</f>
        <v>3141.6666666666665</v>
      </c>
      <c r="I75" s="7">
        <f>(E75+G75)</f>
        <v>1167464</v>
      </c>
      <c r="J75" s="8">
        <f>I75/D75</f>
        <v>97288.666666666672</v>
      </c>
      <c r="K75" s="6">
        <v>12</v>
      </c>
      <c r="L75" s="7">
        <v>1151142</v>
      </c>
      <c r="M75" s="7">
        <f>L75/K75</f>
        <v>95928.5</v>
      </c>
      <c r="N75" s="7">
        <v>39600</v>
      </c>
      <c r="O75" s="7">
        <f>N75/K75</f>
        <v>3300</v>
      </c>
      <c r="P75" s="7">
        <f>SUM(L75+N75)</f>
        <v>1190742</v>
      </c>
      <c r="Q75" s="22">
        <f>P75/K75</f>
        <v>99228.5</v>
      </c>
      <c r="R75" s="27">
        <f>(Q75-J75)/J75</f>
        <v>1.9938944584158434E-2</v>
      </c>
    </row>
    <row r="76" spans="1:18" x14ac:dyDescent="0.2">
      <c r="A76" s="4" t="s">
        <v>562</v>
      </c>
      <c r="B76" s="4" t="s">
        <v>542</v>
      </c>
      <c r="C76" s="4" t="s">
        <v>561</v>
      </c>
      <c r="D76" s="44">
        <v>9</v>
      </c>
      <c r="E76" s="7">
        <v>789168</v>
      </c>
      <c r="F76" s="7">
        <f>E76/D76</f>
        <v>87685.333333333328</v>
      </c>
      <c r="G76" s="7">
        <v>20064</v>
      </c>
      <c r="H76" s="7">
        <f>G76/D76</f>
        <v>2229.3333333333335</v>
      </c>
      <c r="I76" s="7">
        <f>(E76+G76)</f>
        <v>809232</v>
      </c>
      <c r="J76" s="8">
        <f>I76/D76</f>
        <v>89914.666666666672</v>
      </c>
      <c r="K76" s="6">
        <v>10</v>
      </c>
      <c r="L76" s="7">
        <v>837921</v>
      </c>
      <c r="M76" s="7">
        <f>L76/K76</f>
        <v>83792.100000000006</v>
      </c>
      <c r="N76" s="7">
        <v>20160</v>
      </c>
      <c r="O76" s="7">
        <f>N76/K76</f>
        <v>2016</v>
      </c>
      <c r="P76" s="7">
        <f>SUM(L76+N76)</f>
        <v>858081</v>
      </c>
      <c r="Q76" s="22">
        <f>P76/K76</f>
        <v>85808.1</v>
      </c>
      <c r="R76" s="27">
        <f>(Q76-J76)/J76</f>
        <v>-4.5671822172133565E-2</v>
      </c>
    </row>
    <row r="77" spans="1:18" x14ac:dyDescent="0.2">
      <c r="A77" s="4" t="s">
        <v>546</v>
      </c>
      <c r="B77" s="4" t="s">
        <v>542</v>
      </c>
      <c r="C77" s="4" t="s">
        <v>545</v>
      </c>
      <c r="D77" s="44">
        <v>5.5</v>
      </c>
      <c r="E77" s="7">
        <v>382906</v>
      </c>
      <c r="F77" s="7">
        <f>E77/D77</f>
        <v>69619.272727272721</v>
      </c>
      <c r="G77" s="7">
        <v>17950</v>
      </c>
      <c r="H77" s="7">
        <f>G77/D77</f>
        <v>3263.6363636363635</v>
      </c>
      <c r="I77" s="7">
        <f>(E77+G77)</f>
        <v>400856</v>
      </c>
      <c r="J77" s="8">
        <f>I77/D77</f>
        <v>72882.909090909088</v>
      </c>
      <c r="K77" s="6">
        <v>5.5</v>
      </c>
      <c r="L77" s="7">
        <v>380610</v>
      </c>
      <c r="M77" s="7">
        <f>L77/K77</f>
        <v>69201.818181818177</v>
      </c>
      <c r="N77" s="7">
        <v>19140</v>
      </c>
      <c r="O77" s="7">
        <f>N77/K77</f>
        <v>3480</v>
      </c>
      <c r="P77" s="7">
        <f>SUM(L77+N77)</f>
        <v>399750</v>
      </c>
      <c r="Q77" s="22">
        <f>P77/K77</f>
        <v>72681.818181818177</v>
      </c>
      <c r="R77" s="27">
        <f>(Q77-J77)/J77</f>
        <v>-2.7590955355539511E-3</v>
      </c>
    </row>
    <row r="78" spans="1:18" x14ac:dyDescent="0.2">
      <c r="A78" s="4" t="s">
        <v>558</v>
      </c>
      <c r="B78" s="4" t="s">
        <v>542</v>
      </c>
      <c r="C78" s="4" t="s">
        <v>557</v>
      </c>
      <c r="D78" s="44">
        <v>3</v>
      </c>
      <c r="E78" s="7">
        <v>228259</v>
      </c>
      <c r="F78" s="7">
        <f>E78/D78</f>
        <v>76086.333333333328</v>
      </c>
      <c r="G78" s="7">
        <v>17856</v>
      </c>
      <c r="H78" s="7">
        <f>G78/D78</f>
        <v>5952</v>
      </c>
      <c r="I78" s="7">
        <f>(E78+G78)</f>
        <v>246115</v>
      </c>
      <c r="J78" s="8">
        <f>I78/D78</f>
        <v>82038.333333333328</v>
      </c>
      <c r="K78" s="6">
        <v>3</v>
      </c>
      <c r="L78" s="7">
        <v>235289</v>
      </c>
      <c r="M78" s="7">
        <f>L78/K78</f>
        <v>78429.666666666672</v>
      </c>
      <c r="N78" s="7">
        <v>18576</v>
      </c>
      <c r="O78" s="7">
        <f>N78/K78</f>
        <v>6192</v>
      </c>
      <c r="P78" s="7">
        <f>SUM(L78+N78)</f>
        <v>253865</v>
      </c>
      <c r="Q78" s="22">
        <f>P78/K78</f>
        <v>84621.666666666672</v>
      </c>
      <c r="R78" s="27">
        <f>(Q78-J78)/J78</f>
        <v>3.1489344412165166E-2</v>
      </c>
    </row>
    <row r="79" spans="1:18" x14ac:dyDescent="0.2">
      <c r="A79" s="4" t="s">
        <v>517</v>
      </c>
      <c r="B79" s="4" t="s">
        <v>515</v>
      </c>
      <c r="C79" s="4" t="s">
        <v>516</v>
      </c>
      <c r="D79" s="44">
        <v>1.5</v>
      </c>
      <c r="E79" s="7">
        <v>108000</v>
      </c>
      <c r="F79" s="7">
        <f>E79/D79</f>
        <v>72000</v>
      </c>
      <c r="G79" s="7">
        <v>4841</v>
      </c>
      <c r="H79" s="7">
        <f>G79/D79</f>
        <v>3227.3333333333335</v>
      </c>
      <c r="I79" s="7">
        <f>(E79+G79)</f>
        <v>112841</v>
      </c>
      <c r="J79" s="8">
        <f>I79/D79</f>
        <v>75227.333333333328</v>
      </c>
      <c r="K79" s="6">
        <v>1.5</v>
      </c>
      <c r="L79" s="7">
        <v>73200</v>
      </c>
      <c r="M79" s="7">
        <f>L79/K79</f>
        <v>48800</v>
      </c>
      <c r="N79" s="31">
        <v>0</v>
      </c>
      <c r="O79" s="7">
        <f>N79/K79</f>
        <v>0</v>
      </c>
      <c r="P79" s="7">
        <f>SUM(L79+N79)</f>
        <v>73200</v>
      </c>
      <c r="Q79" s="22">
        <f>P79/K79</f>
        <v>48800</v>
      </c>
      <c r="R79" s="27">
        <f>(Q79-J79)/J79</f>
        <v>-0.35129961627422651</v>
      </c>
    </row>
    <row r="80" spans="1:18" x14ac:dyDescent="0.2">
      <c r="A80" s="4" t="s">
        <v>519</v>
      </c>
      <c r="B80" s="4" t="s">
        <v>515</v>
      </c>
      <c r="C80" s="4" t="s">
        <v>518</v>
      </c>
      <c r="D80" s="44">
        <v>2</v>
      </c>
      <c r="E80" s="7">
        <v>147360</v>
      </c>
      <c r="F80" s="7">
        <f>E80/D80</f>
        <v>73680</v>
      </c>
      <c r="G80" s="7">
        <v>13219</v>
      </c>
      <c r="H80" s="7">
        <f>G80/D80</f>
        <v>6609.5</v>
      </c>
      <c r="I80" s="7">
        <f>(E80+G80)</f>
        <v>160579</v>
      </c>
      <c r="J80" s="8">
        <f>I80/D80</f>
        <v>80289.5</v>
      </c>
      <c r="K80" s="6">
        <v>1.5</v>
      </c>
      <c r="L80" s="7">
        <v>108000</v>
      </c>
      <c r="M80" s="7">
        <f>L80/K80</f>
        <v>72000</v>
      </c>
      <c r="N80" s="31">
        <v>0</v>
      </c>
      <c r="O80" s="7">
        <f>N80/K80</f>
        <v>0</v>
      </c>
      <c r="P80" s="7">
        <f>SUM(L80+N80)</f>
        <v>108000</v>
      </c>
      <c r="Q80" s="22">
        <f>P80/K80</f>
        <v>72000</v>
      </c>
      <c r="R80" s="27">
        <f>(Q80-J80)/J80</f>
        <v>-0.10324513167973397</v>
      </c>
    </row>
    <row r="81" spans="1:18" x14ac:dyDescent="0.2">
      <c r="A81" s="4" t="s">
        <v>521</v>
      </c>
      <c r="B81" s="4" t="s">
        <v>515</v>
      </c>
      <c r="C81" s="4" t="s">
        <v>520</v>
      </c>
      <c r="D81" s="44">
        <v>2</v>
      </c>
      <c r="E81" s="7">
        <v>126200</v>
      </c>
      <c r="F81" s="7">
        <f>E81/D81</f>
        <v>63100</v>
      </c>
      <c r="G81" s="7">
        <v>15163</v>
      </c>
      <c r="H81" s="7">
        <f>G81/D81</f>
        <v>7581.5</v>
      </c>
      <c r="I81" s="7">
        <f>(E81+G81)</f>
        <v>141363</v>
      </c>
      <c r="J81" s="8">
        <f>I81/D81</f>
        <v>70681.5</v>
      </c>
      <c r="K81" s="6">
        <v>2</v>
      </c>
      <c r="L81" s="7">
        <v>122000</v>
      </c>
      <c r="M81" s="7">
        <f>L81/K81</f>
        <v>61000</v>
      </c>
      <c r="N81" s="7">
        <v>7932</v>
      </c>
      <c r="O81" s="7">
        <f>N81/K81</f>
        <v>3966</v>
      </c>
      <c r="P81" s="7">
        <f>SUM(L81+N81)</f>
        <v>129932</v>
      </c>
      <c r="Q81" s="22">
        <f>P81/K81</f>
        <v>64966</v>
      </c>
      <c r="R81" s="27">
        <f>(Q81-J81)/J81</f>
        <v>-8.0862743433571721E-2</v>
      </c>
    </row>
    <row r="82" spans="1:18" x14ac:dyDescent="0.2">
      <c r="A82" s="4" t="s">
        <v>397</v>
      </c>
      <c r="B82" s="4" t="s">
        <v>395</v>
      </c>
      <c r="C82" s="4" t="s">
        <v>396</v>
      </c>
      <c r="D82" s="44">
        <v>2</v>
      </c>
      <c r="E82" s="7">
        <v>120254</v>
      </c>
      <c r="F82" s="7">
        <f>E82/D82</f>
        <v>60127</v>
      </c>
      <c r="G82" s="7">
        <v>16287</v>
      </c>
      <c r="H82" s="7">
        <f>G82/D82</f>
        <v>8143.5</v>
      </c>
      <c r="I82" s="7">
        <f>(E82+G82)</f>
        <v>136541</v>
      </c>
      <c r="J82" s="8">
        <f>I82/D82</f>
        <v>68270.5</v>
      </c>
      <c r="K82" s="6">
        <v>2</v>
      </c>
      <c r="L82" s="7">
        <v>117261</v>
      </c>
      <c r="M82" s="7">
        <f>L82/K82</f>
        <v>58630.5</v>
      </c>
      <c r="N82" s="7">
        <v>24601</v>
      </c>
      <c r="O82" s="7">
        <f>N82/K82</f>
        <v>12300.5</v>
      </c>
      <c r="P82" s="7">
        <f>SUM(L82+N82)</f>
        <v>141862</v>
      </c>
      <c r="Q82" s="22">
        <f>P82/K82</f>
        <v>70931</v>
      </c>
      <c r="R82" s="27">
        <f>(Q82-J82)/J82</f>
        <v>3.8969979713053222E-2</v>
      </c>
    </row>
    <row r="83" spans="1:18" x14ac:dyDescent="0.2">
      <c r="A83" s="4" t="s">
        <v>399</v>
      </c>
      <c r="B83" s="4" t="s">
        <v>395</v>
      </c>
      <c r="C83" s="4" t="s">
        <v>398</v>
      </c>
      <c r="D83" s="44">
        <v>2</v>
      </c>
      <c r="E83" s="7">
        <v>155457</v>
      </c>
      <c r="F83" s="7">
        <f>E83/D83</f>
        <v>77728.5</v>
      </c>
      <c r="G83" s="7">
        <v>7080</v>
      </c>
      <c r="H83" s="7">
        <f>G83/D83</f>
        <v>3540</v>
      </c>
      <c r="I83" s="7">
        <f>(E83+G83)</f>
        <v>162537</v>
      </c>
      <c r="J83" s="8">
        <f>I83/D83</f>
        <v>81268.5</v>
      </c>
      <c r="K83" s="6">
        <v>2</v>
      </c>
      <c r="L83" s="7">
        <v>140500</v>
      </c>
      <c r="M83" s="7">
        <f>L83/K83</f>
        <v>70250</v>
      </c>
      <c r="N83" s="7">
        <v>7560</v>
      </c>
      <c r="O83" s="7">
        <f>N83/K83</f>
        <v>3780</v>
      </c>
      <c r="P83" s="7">
        <f>SUM(L83+N83)</f>
        <v>148060</v>
      </c>
      <c r="Q83" s="22">
        <f>P83/K83</f>
        <v>74030</v>
      </c>
      <c r="R83" s="27">
        <f>(Q83-J83)/J83</f>
        <v>-8.9068950454358087E-2</v>
      </c>
    </row>
    <row r="84" spans="1:18" x14ac:dyDescent="0.2">
      <c r="A84" s="4" t="s">
        <v>346</v>
      </c>
      <c r="B84" s="4" t="s">
        <v>344</v>
      </c>
      <c r="C84" s="4" t="s">
        <v>345</v>
      </c>
      <c r="D84" s="44">
        <v>2</v>
      </c>
      <c r="E84" s="7">
        <v>150228</v>
      </c>
      <c r="F84" s="7">
        <f>E84/D84</f>
        <v>75114</v>
      </c>
      <c r="G84" s="7">
        <v>9946</v>
      </c>
      <c r="H84" s="7">
        <f>G84/D84</f>
        <v>4973</v>
      </c>
      <c r="I84" s="7">
        <f>(E84+G84)</f>
        <v>160174</v>
      </c>
      <c r="J84" s="8">
        <f>I84/D84</f>
        <v>80087</v>
      </c>
      <c r="K84" s="6">
        <v>2</v>
      </c>
      <c r="L84" s="7">
        <v>154228</v>
      </c>
      <c r="M84" s="7">
        <f>L84/K84</f>
        <v>77114</v>
      </c>
      <c r="N84" s="7">
        <v>11600</v>
      </c>
      <c r="O84" s="7">
        <f>N84/K84</f>
        <v>5800</v>
      </c>
      <c r="P84" s="7">
        <f>SUM(L84+N84)</f>
        <v>165828</v>
      </c>
      <c r="Q84" s="22">
        <f>P84/K84</f>
        <v>82914</v>
      </c>
      <c r="R84" s="27">
        <f>(Q84-J84)/J84</f>
        <v>3.5299112215465681E-2</v>
      </c>
    </row>
    <row r="85" spans="1:18" x14ac:dyDescent="0.2">
      <c r="A85" s="4" t="s">
        <v>348</v>
      </c>
      <c r="B85" s="4" t="s">
        <v>344</v>
      </c>
      <c r="C85" s="4" t="s">
        <v>347</v>
      </c>
      <c r="D85" s="44">
        <v>0.5</v>
      </c>
      <c r="E85" s="7">
        <v>31716</v>
      </c>
      <c r="F85" s="7">
        <f>E85/D85</f>
        <v>63432</v>
      </c>
      <c r="G85" s="7">
        <v>7132</v>
      </c>
      <c r="H85" s="7">
        <f>G85/D85</f>
        <v>14264</v>
      </c>
      <c r="I85" s="7">
        <f>(E85+G85)</f>
        <v>38848</v>
      </c>
      <c r="J85" s="8">
        <f>I85/D85</f>
        <v>77696</v>
      </c>
      <c r="K85" s="6">
        <v>0.5</v>
      </c>
      <c r="L85" s="7">
        <v>31350</v>
      </c>
      <c r="M85" s="7">
        <f>L85/K85</f>
        <v>62700</v>
      </c>
      <c r="N85" s="7">
        <v>4205</v>
      </c>
      <c r="O85" s="7">
        <f>N85/K85</f>
        <v>8410</v>
      </c>
      <c r="P85" s="7">
        <f>SUM(L85+N85)</f>
        <v>35555</v>
      </c>
      <c r="Q85" s="22">
        <f>P85/K85</f>
        <v>71110</v>
      </c>
      <c r="R85" s="27">
        <f>(Q85-J85)/J85</f>
        <v>-8.4766268533772657E-2</v>
      </c>
    </row>
    <row r="86" spans="1:18" x14ac:dyDescent="0.2">
      <c r="A86" s="4" t="s">
        <v>207</v>
      </c>
      <c r="B86" s="4" t="s">
        <v>205</v>
      </c>
      <c r="C86" s="4" t="s">
        <v>206</v>
      </c>
      <c r="D86" s="44">
        <v>1.5</v>
      </c>
      <c r="E86" s="7">
        <v>109178</v>
      </c>
      <c r="F86" s="7">
        <f>E86/D86</f>
        <v>72785.333333333328</v>
      </c>
      <c r="G86" s="7">
        <v>21450</v>
      </c>
      <c r="H86" s="7">
        <f>G86/D86</f>
        <v>14300</v>
      </c>
      <c r="I86" s="7">
        <f>(E86+G86)</f>
        <v>130628</v>
      </c>
      <c r="J86" s="8">
        <f>I86/D86</f>
        <v>87085.333333333328</v>
      </c>
      <c r="K86" s="6">
        <v>1.5</v>
      </c>
      <c r="L86" s="7">
        <v>112325</v>
      </c>
      <c r="M86" s="7">
        <f>L86/K86</f>
        <v>74883.333333333328</v>
      </c>
      <c r="N86" s="7">
        <v>21510</v>
      </c>
      <c r="O86" s="7">
        <f>N86/K86</f>
        <v>14340</v>
      </c>
      <c r="P86" s="7">
        <f>SUM(L86+N86)</f>
        <v>133835</v>
      </c>
      <c r="Q86" s="22">
        <f>P86/K86</f>
        <v>89223.333333333328</v>
      </c>
      <c r="R86" s="27">
        <f>(Q86-J86)/J86</f>
        <v>2.4550632329975199E-2</v>
      </c>
    </row>
    <row r="87" spans="1:18" x14ac:dyDescent="0.2">
      <c r="A87" s="4" t="s">
        <v>163</v>
      </c>
      <c r="B87" s="4" t="s">
        <v>159</v>
      </c>
      <c r="C87" s="4" t="s">
        <v>162</v>
      </c>
      <c r="D87" s="44">
        <v>1</v>
      </c>
      <c r="E87" s="7">
        <v>75000</v>
      </c>
      <c r="F87" s="7">
        <f>E87/D87</f>
        <v>75000</v>
      </c>
      <c r="G87" s="7">
        <v>4756</v>
      </c>
      <c r="H87" s="7">
        <f>G87/D87</f>
        <v>4756</v>
      </c>
      <c r="I87" s="7">
        <f>(E87+G87)</f>
        <v>79756</v>
      </c>
      <c r="J87" s="8">
        <f>I87/D87</f>
        <v>79756</v>
      </c>
      <c r="K87" s="6">
        <v>1</v>
      </c>
      <c r="L87" s="7">
        <v>75000</v>
      </c>
      <c r="M87" s="7">
        <f>L87/K87</f>
        <v>75000</v>
      </c>
      <c r="N87" s="7">
        <v>4923</v>
      </c>
      <c r="O87" s="7">
        <f>N87/K87</f>
        <v>4923</v>
      </c>
      <c r="P87" s="7">
        <f>SUM(L87+N87)</f>
        <v>79923</v>
      </c>
      <c r="Q87" s="22">
        <f>P87/K87</f>
        <v>79923</v>
      </c>
      <c r="R87" s="27">
        <f>(Q87-J87)/J87</f>
        <v>2.0938863533778024E-3</v>
      </c>
    </row>
    <row r="88" spans="1:18" x14ac:dyDescent="0.2">
      <c r="A88" s="4" t="s">
        <v>161</v>
      </c>
      <c r="B88" s="4" t="s">
        <v>159</v>
      </c>
      <c r="C88" s="4" t="s">
        <v>160</v>
      </c>
      <c r="D88" s="44">
        <v>0.5</v>
      </c>
      <c r="E88" s="7">
        <v>40000</v>
      </c>
      <c r="F88" s="7">
        <f>E88/D88</f>
        <v>80000</v>
      </c>
      <c r="G88" s="7">
        <v>6141</v>
      </c>
      <c r="H88" s="7">
        <f>G88/D88</f>
        <v>12282</v>
      </c>
      <c r="I88" s="7">
        <f>(E88+G88)</f>
        <v>46141</v>
      </c>
      <c r="J88" s="8">
        <f>I88/D88</f>
        <v>92282</v>
      </c>
      <c r="K88" s="6">
        <v>0.5</v>
      </c>
      <c r="L88" s="7">
        <v>40000</v>
      </c>
      <c r="M88" s="7">
        <f>L88/K88</f>
        <v>80000</v>
      </c>
      <c r="N88" s="7">
        <v>6141</v>
      </c>
      <c r="O88" s="7">
        <f>N88/K88</f>
        <v>12282</v>
      </c>
      <c r="P88" s="7">
        <f>SUM(L88+N88)</f>
        <v>46141</v>
      </c>
      <c r="Q88" s="22">
        <f>P88/K88</f>
        <v>92282</v>
      </c>
      <c r="R88" s="27">
        <f>(Q88-J88)/J88</f>
        <v>0</v>
      </c>
    </row>
    <row r="89" spans="1:18" x14ac:dyDescent="0.2">
      <c r="A89" s="4" t="s">
        <v>62</v>
      </c>
      <c r="B89" s="4" t="s">
        <v>60</v>
      </c>
      <c r="C89" s="4" t="s">
        <v>61</v>
      </c>
      <c r="D89" s="44">
        <v>2</v>
      </c>
      <c r="E89" s="7">
        <v>136000</v>
      </c>
      <c r="F89" s="7">
        <f>E89/D89</f>
        <v>68000</v>
      </c>
      <c r="G89" s="7">
        <v>4800</v>
      </c>
      <c r="H89" s="7">
        <f>G89/D89</f>
        <v>2400</v>
      </c>
      <c r="I89" s="7">
        <f>(E89+G89)</f>
        <v>140800</v>
      </c>
      <c r="J89" s="8">
        <f>I89/D89</f>
        <v>70400</v>
      </c>
      <c r="K89" s="6">
        <v>2</v>
      </c>
      <c r="L89" s="7">
        <v>137500</v>
      </c>
      <c r="M89" s="7">
        <f>L89/K89</f>
        <v>68750</v>
      </c>
      <c r="N89" s="7">
        <v>8085</v>
      </c>
      <c r="O89" s="7">
        <f>N89/K89</f>
        <v>4042.5</v>
      </c>
      <c r="P89" s="7">
        <f>SUM(L89+N89)</f>
        <v>145585</v>
      </c>
      <c r="Q89" s="22">
        <f>P89/K89</f>
        <v>72792.5</v>
      </c>
      <c r="R89" s="27">
        <f>(Q89-J89)/J89</f>
        <v>3.3984374999999997E-2</v>
      </c>
    </row>
    <row r="90" spans="1:18" x14ac:dyDescent="0.2">
      <c r="A90" s="4" t="s">
        <v>67</v>
      </c>
      <c r="B90" s="4" t="s">
        <v>63</v>
      </c>
      <c r="C90" s="4" t="s">
        <v>66</v>
      </c>
      <c r="D90" s="44">
        <v>1</v>
      </c>
      <c r="E90" s="7">
        <v>62481</v>
      </c>
      <c r="F90" s="7">
        <f>E90/D90</f>
        <v>62481</v>
      </c>
      <c r="G90" s="7">
        <v>2300</v>
      </c>
      <c r="H90" s="7">
        <f>G90/D90</f>
        <v>2300</v>
      </c>
      <c r="I90" s="7">
        <f>(E90+G90)</f>
        <v>64781</v>
      </c>
      <c r="J90" s="8">
        <f>I90/D90</f>
        <v>64781</v>
      </c>
      <c r="K90" s="6">
        <v>1</v>
      </c>
      <c r="L90" s="7">
        <v>62398</v>
      </c>
      <c r="M90" s="7">
        <f>L90/K90</f>
        <v>62398</v>
      </c>
      <c r="N90" s="7">
        <v>2300</v>
      </c>
      <c r="O90" s="7">
        <f>N90/K90</f>
        <v>2300</v>
      </c>
      <c r="P90" s="7">
        <f>SUM(L90+N90)</f>
        <v>64698</v>
      </c>
      <c r="Q90" s="22">
        <f>P90/K90</f>
        <v>64698</v>
      </c>
      <c r="R90" s="27">
        <f>(Q90-J90)/J90</f>
        <v>-1.2812398697148856E-3</v>
      </c>
    </row>
    <row r="91" spans="1:18" x14ac:dyDescent="0.2">
      <c r="A91" s="4" t="s">
        <v>65</v>
      </c>
      <c r="B91" s="4" t="s">
        <v>63</v>
      </c>
      <c r="C91" s="4" t="s">
        <v>64</v>
      </c>
      <c r="D91" s="44">
        <v>2</v>
      </c>
      <c r="E91" s="7">
        <v>125403</v>
      </c>
      <c r="F91" s="7">
        <f>E91/D91</f>
        <v>62701.5</v>
      </c>
      <c r="G91" s="7">
        <v>13234</v>
      </c>
      <c r="H91" s="7">
        <f>G91/D91</f>
        <v>6617</v>
      </c>
      <c r="I91" s="7">
        <f>(E91+G91)</f>
        <v>138637</v>
      </c>
      <c r="J91" s="8">
        <f>I91/D91</f>
        <v>69318.5</v>
      </c>
      <c r="K91" s="6">
        <v>2</v>
      </c>
      <c r="L91" s="7">
        <v>125400</v>
      </c>
      <c r="M91" s="7">
        <f>L91/K91</f>
        <v>62700</v>
      </c>
      <c r="N91" s="7">
        <v>13378</v>
      </c>
      <c r="O91" s="7">
        <f>N91/K91</f>
        <v>6689</v>
      </c>
      <c r="P91" s="7">
        <f>SUM(L91+N91)</f>
        <v>138778</v>
      </c>
      <c r="Q91" s="22">
        <f>P91/K91</f>
        <v>69389</v>
      </c>
      <c r="R91" s="27">
        <f>(Q91-J91)/J91</f>
        <v>1.0170445119268305E-3</v>
      </c>
    </row>
    <row r="92" spans="1:18" x14ac:dyDescent="0.2">
      <c r="A92" s="4" t="s">
        <v>188</v>
      </c>
      <c r="B92" s="4" t="s">
        <v>186</v>
      </c>
      <c r="C92" s="4" t="s">
        <v>187</v>
      </c>
      <c r="D92" s="44">
        <v>3</v>
      </c>
      <c r="E92" s="7">
        <v>232055</v>
      </c>
      <c r="F92" s="7">
        <f>E92/D92</f>
        <v>77351.666666666672</v>
      </c>
      <c r="G92" s="7">
        <v>15802</v>
      </c>
      <c r="H92" s="7">
        <f>G92/D92</f>
        <v>5267.333333333333</v>
      </c>
      <c r="I92" s="7">
        <f>(E92+G92)</f>
        <v>247857</v>
      </c>
      <c r="J92" s="8">
        <f>I92/D92</f>
        <v>82619</v>
      </c>
      <c r="K92" s="6">
        <v>3</v>
      </c>
      <c r="L92" s="7">
        <v>228317</v>
      </c>
      <c r="M92" s="7">
        <f>L92/K92</f>
        <v>76105.666666666672</v>
      </c>
      <c r="N92" s="7">
        <v>16557</v>
      </c>
      <c r="O92" s="7">
        <f>N92/K92</f>
        <v>5519</v>
      </c>
      <c r="P92" s="7">
        <f>SUM(L92+N92)</f>
        <v>244874</v>
      </c>
      <c r="Q92" s="22">
        <f>P92/K92</f>
        <v>81624.666666666672</v>
      </c>
      <c r="R92" s="27">
        <f>(Q92-J92)/J92</f>
        <v>-1.2035165438135641E-2</v>
      </c>
    </row>
    <row r="93" spans="1:18" x14ac:dyDescent="0.2">
      <c r="A93" s="4" t="s">
        <v>194</v>
      </c>
      <c r="B93" s="4" t="s">
        <v>186</v>
      </c>
      <c r="C93" s="4" t="s">
        <v>193</v>
      </c>
      <c r="D93" s="44">
        <v>3</v>
      </c>
      <c r="E93" s="7">
        <v>202646</v>
      </c>
      <c r="F93" s="7">
        <f>E93/D93</f>
        <v>67548.666666666672</v>
      </c>
      <c r="G93" s="7">
        <v>24468</v>
      </c>
      <c r="H93" s="7">
        <f>G93/D93</f>
        <v>8156</v>
      </c>
      <c r="I93" s="7">
        <f>(E93+G93)</f>
        <v>227114</v>
      </c>
      <c r="J93" s="8">
        <f>I93/D93</f>
        <v>75704.666666666672</v>
      </c>
      <c r="K93" s="6">
        <v>3</v>
      </c>
      <c r="L93" s="7">
        <v>202646</v>
      </c>
      <c r="M93" s="7">
        <f>L93/K93</f>
        <v>67548.666666666672</v>
      </c>
      <c r="N93" s="7">
        <v>24468</v>
      </c>
      <c r="O93" s="7">
        <f>N93/K93</f>
        <v>8156</v>
      </c>
      <c r="P93" s="7">
        <f>SUM(L93+N93)</f>
        <v>227114</v>
      </c>
      <c r="Q93" s="22">
        <f>P93/K93</f>
        <v>75704.666666666672</v>
      </c>
      <c r="R93" s="27">
        <f>(Q93-J93)/J93</f>
        <v>0</v>
      </c>
    </row>
    <row r="94" spans="1:18" x14ac:dyDescent="0.2">
      <c r="A94" s="4" t="s">
        <v>192</v>
      </c>
      <c r="B94" s="4" t="s">
        <v>186</v>
      </c>
      <c r="C94" s="4" t="s">
        <v>191</v>
      </c>
      <c r="D94" s="44">
        <v>3</v>
      </c>
      <c r="E94" s="7">
        <v>240340</v>
      </c>
      <c r="F94" s="7">
        <f>E94/D94</f>
        <v>80113.333333333328</v>
      </c>
      <c r="G94" s="7">
        <v>17503</v>
      </c>
      <c r="H94" s="7">
        <f>G94/D94</f>
        <v>5834.333333333333</v>
      </c>
      <c r="I94" s="7">
        <f>(E94+G94)</f>
        <v>257843</v>
      </c>
      <c r="J94" s="8">
        <f>I94/D94</f>
        <v>85947.666666666672</v>
      </c>
      <c r="K94" s="6">
        <v>3</v>
      </c>
      <c r="L94" s="7">
        <v>233784</v>
      </c>
      <c r="M94" s="7">
        <f>L94/K94</f>
        <v>77928</v>
      </c>
      <c r="N94" s="7">
        <v>18615</v>
      </c>
      <c r="O94" s="7">
        <f>N94/K94</f>
        <v>6205</v>
      </c>
      <c r="P94" s="7">
        <f>SUM(L94+N94)</f>
        <v>252399</v>
      </c>
      <c r="Q94" s="22">
        <f>P94/K94</f>
        <v>84133</v>
      </c>
      <c r="R94" s="27">
        <f>(Q94-J94)/J94</f>
        <v>-2.1113623406491602E-2</v>
      </c>
    </row>
    <row r="95" spans="1:18" x14ac:dyDescent="0.2">
      <c r="A95" s="4" t="s">
        <v>190</v>
      </c>
      <c r="B95" s="4" t="s">
        <v>186</v>
      </c>
      <c r="C95" s="4" t="s">
        <v>189</v>
      </c>
      <c r="D95" s="44">
        <v>5</v>
      </c>
      <c r="E95" s="7">
        <v>385545</v>
      </c>
      <c r="F95" s="7">
        <f>E95/D95</f>
        <v>77109</v>
      </c>
      <c r="G95" s="7">
        <v>28350</v>
      </c>
      <c r="H95" s="7">
        <f>G95/D95</f>
        <v>5670</v>
      </c>
      <c r="I95" s="7">
        <f>(E95+G95)</f>
        <v>413895</v>
      </c>
      <c r="J95" s="8">
        <f>I95/D95</f>
        <v>82779</v>
      </c>
      <c r="K95" s="6">
        <v>5</v>
      </c>
      <c r="L95" s="7">
        <v>402819</v>
      </c>
      <c r="M95" s="7">
        <f>L95/K95</f>
        <v>80563.8</v>
      </c>
      <c r="N95" s="7">
        <v>29020</v>
      </c>
      <c r="O95" s="7">
        <f>N95/K95</f>
        <v>5804</v>
      </c>
      <c r="P95" s="7">
        <f>SUM(L95+N95)</f>
        <v>431839</v>
      </c>
      <c r="Q95" s="22">
        <f>P95/K95</f>
        <v>86367.8</v>
      </c>
      <c r="R95" s="27">
        <f>(Q95-J95)/J95</f>
        <v>4.3353990746445387E-2</v>
      </c>
    </row>
    <row r="96" spans="1:18" x14ac:dyDescent="0.2">
      <c r="A96" s="4" t="s">
        <v>200</v>
      </c>
      <c r="B96" s="4" t="s">
        <v>198</v>
      </c>
      <c r="C96" s="4" t="s">
        <v>199</v>
      </c>
      <c r="D96" s="44">
        <v>0.5</v>
      </c>
      <c r="E96" s="7">
        <v>44325</v>
      </c>
      <c r="F96" s="7">
        <f>E96/D96</f>
        <v>88650</v>
      </c>
      <c r="G96" s="7">
        <v>1250</v>
      </c>
      <c r="H96" s="7">
        <f>G96/D96</f>
        <v>2500</v>
      </c>
      <c r="I96" s="7">
        <f>(E96+G96)</f>
        <v>45575</v>
      </c>
      <c r="J96" s="8">
        <f>I96/D96</f>
        <v>91150</v>
      </c>
      <c r="K96" s="6">
        <v>0.5</v>
      </c>
      <c r="L96" s="7">
        <v>45685</v>
      </c>
      <c r="M96" s="7">
        <f>L96/K96</f>
        <v>91370</v>
      </c>
      <c r="N96" s="7">
        <v>1250</v>
      </c>
      <c r="O96" s="7">
        <f>N96/K96</f>
        <v>2500</v>
      </c>
      <c r="P96" s="7">
        <f>SUM(L96+N96)</f>
        <v>46935</v>
      </c>
      <c r="Q96" s="22">
        <f>P96/K96</f>
        <v>93870</v>
      </c>
      <c r="R96" s="27">
        <f>(Q96-J96)/J96</f>
        <v>2.9840921557871641E-2</v>
      </c>
    </row>
    <row r="97" spans="1:18" x14ac:dyDescent="0.2">
      <c r="A97" s="4" t="s">
        <v>204</v>
      </c>
      <c r="B97" s="4" t="s">
        <v>198</v>
      </c>
      <c r="C97" s="4" t="s">
        <v>203</v>
      </c>
      <c r="D97" s="44">
        <v>0.5</v>
      </c>
      <c r="E97" s="7">
        <v>31113</v>
      </c>
      <c r="F97" s="7">
        <f>E97/D97</f>
        <v>62226</v>
      </c>
      <c r="G97" s="7">
        <v>0</v>
      </c>
      <c r="H97" s="7">
        <f>G97/D97</f>
        <v>0</v>
      </c>
      <c r="I97" s="7">
        <f>(E97+G97)</f>
        <v>31113</v>
      </c>
      <c r="J97" s="8">
        <f>I97/D97</f>
        <v>62226</v>
      </c>
      <c r="K97" s="6">
        <v>0.5</v>
      </c>
      <c r="L97" s="7">
        <v>31113</v>
      </c>
      <c r="M97" s="7">
        <f>L97/K97</f>
        <v>62226</v>
      </c>
      <c r="N97" s="7">
        <v>0</v>
      </c>
      <c r="O97" s="7">
        <f>N97/K97</f>
        <v>0</v>
      </c>
      <c r="P97" s="7">
        <f>SUM(L97+N97)</f>
        <v>31113</v>
      </c>
      <c r="Q97" s="22">
        <f>P97/K97</f>
        <v>62226</v>
      </c>
      <c r="R97" s="27">
        <f>(Q97-J97)/J97</f>
        <v>0</v>
      </c>
    </row>
    <row r="98" spans="1:18" x14ac:dyDescent="0.2">
      <c r="A98" s="4" t="s">
        <v>202</v>
      </c>
      <c r="B98" s="4" t="s">
        <v>198</v>
      </c>
      <c r="C98" s="4" t="s">
        <v>201</v>
      </c>
      <c r="D98" s="44">
        <v>1</v>
      </c>
      <c r="E98" s="7">
        <v>66750</v>
      </c>
      <c r="F98" s="7">
        <f>E98/D98</f>
        <v>66750</v>
      </c>
      <c r="G98" s="7">
        <v>12471</v>
      </c>
      <c r="H98" s="7">
        <f>G98/D98</f>
        <v>12471</v>
      </c>
      <c r="I98" s="7">
        <f>(E98+G98)</f>
        <v>79221</v>
      </c>
      <c r="J98" s="8">
        <f>I98/D98</f>
        <v>79221</v>
      </c>
      <c r="K98" s="6">
        <v>1</v>
      </c>
      <c r="L98" s="7">
        <v>67850</v>
      </c>
      <c r="M98" s="7">
        <f>L98/K98</f>
        <v>67850</v>
      </c>
      <c r="N98" s="7">
        <v>12471</v>
      </c>
      <c r="O98" s="7">
        <f>N98/K98</f>
        <v>12471</v>
      </c>
      <c r="P98" s="7">
        <f>SUM(L98+N98)</f>
        <v>80321</v>
      </c>
      <c r="Q98" s="22">
        <f>P98/K98</f>
        <v>80321</v>
      </c>
      <c r="R98" s="27">
        <f>(Q98-J98)/J98</f>
        <v>1.3885207205160248E-2</v>
      </c>
    </row>
    <row r="99" spans="1:18" x14ac:dyDescent="0.2">
      <c r="A99" s="4" t="s">
        <v>128</v>
      </c>
      <c r="B99" s="4" t="s">
        <v>126</v>
      </c>
      <c r="C99" s="4" t="s">
        <v>127</v>
      </c>
      <c r="D99" s="44">
        <v>1</v>
      </c>
      <c r="E99" s="7">
        <v>78662</v>
      </c>
      <c r="F99" s="7">
        <f>E99/D99</f>
        <v>78662</v>
      </c>
      <c r="G99" s="7">
        <v>5909</v>
      </c>
      <c r="H99" s="7">
        <f>G99/D99</f>
        <v>5909</v>
      </c>
      <c r="I99" s="7">
        <f>(E99+G99)</f>
        <v>84571</v>
      </c>
      <c r="J99" s="8">
        <f>I99/D99</f>
        <v>84571</v>
      </c>
      <c r="K99" s="6">
        <v>1</v>
      </c>
      <c r="L99" s="7">
        <v>78662</v>
      </c>
      <c r="M99" s="7">
        <f>L99/K99</f>
        <v>78662</v>
      </c>
      <c r="N99" s="7">
        <v>5912</v>
      </c>
      <c r="O99" s="7">
        <f>N99/K99</f>
        <v>5912</v>
      </c>
      <c r="P99" s="7">
        <f>SUM(L99+N99)</f>
        <v>84574</v>
      </c>
      <c r="Q99" s="22">
        <f>P99/K99</f>
        <v>84574</v>
      </c>
      <c r="R99" s="27">
        <f>(Q99-J99)/J99</f>
        <v>3.5473152735571292E-5</v>
      </c>
    </row>
    <row r="100" spans="1:18" x14ac:dyDescent="0.2">
      <c r="A100" s="4" t="s">
        <v>81</v>
      </c>
      <c r="B100" s="4" t="s">
        <v>77</v>
      </c>
      <c r="C100" s="4" t="s">
        <v>80</v>
      </c>
      <c r="D100" s="44">
        <v>1</v>
      </c>
      <c r="E100" s="7">
        <v>65700</v>
      </c>
      <c r="F100" s="7">
        <f>E100/D100</f>
        <v>65700</v>
      </c>
      <c r="G100" s="7">
        <v>0</v>
      </c>
      <c r="H100" s="7">
        <f>G100/D100</f>
        <v>0</v>
      </c>
      <c r="I100" s="7">
        <f>(E100+G100)</f>
        <v>65700</v>
      </c>
      <c r="J100" s="8">
        <f>I100/D100</f>
        <v>65700</v>
      </c>
      <c r="K100" s="6">
        <v>1</v>
      </c>
      <c r="L100" s="7">
        <v>67900</v>
      </c>
      <c r="M100" s="7">
        <f>L100/K100</f>
        <v>67900</v>
      </c>
      <c r="N100" s="7">
        <v>0</v>
      </c>
      <c r="O100" s="7">
        <f>N100/K100</f>
        <v>0</v>
      </c>
      <c r="P100" s="7">
        <f>SUM(L100+N100)</f>
        <v>67900</v>
      </c>
      <c r="Q100" s="22">
        <f>P100/K100</f>
        <v>67900</v>
      </c>
      <c r="R100" s="27">
        <f>(Q100-J100)/J100</f>
        <v>3.3485540334855401E-2</v>
      </c>
    </row>
    <row r="101" spans="1:18" x14ac:dyDescent="0.2">
      <c r="A101" s="4" t="s">
        <v>336</v>
      </c>
      <c r="B101" s="4" t="s">
        <v>333</v>
      </c>
      <c r="C101" s="4" t="s">
        <v>333</v>
      </c>
      <c r="D101" s="44">
        <v>2</v>
      </c>
      <c r="E101" s="7">
        <v>138938</v>
      </c>
      <c r="F101" s="7">
        <f>E101/D101</f>
        <v>69469</v>
      </c>
      <c r="G101" s="7">
        <v>7607</v>
      </c>
      <c r="H101" s="7">
        <f>G101/D101</f>
        <v>3803.5</v>
      </c>
      <c r="I101" s="7">
        <f>(E101+G101)</f>
        <v>146545</v>
      </c>
      <c r="J101" s="8">
        <f>I101/D101</f>
        <v>73272.5</v>
      </c>
      <c r="K101" s="6">
        <v>2</v>
      </c>
      <c r="L101" s="7">
        <v>140328</v>
      </c>
      <c r="M101" s="7">
        <f>L101/K101</f>
        <v>70164</v>
      </c>
      <c r="N101" s="7">
        <v>8334</v>
      </c>
      <c r="O101" s="7">
        <f>N101/K101</f>
        <v>4167</v>
      </c>
      <c r="P101" s="7">
        <f>SUM(L101+N101)</f>
        <v>148662</v>
      </c>
      <c r="Q101" s="22">
        <f>P101/K101</f>
        <v>74331</v>
      </c>
      <c r="R101" s="27">
        <f>(Q101-J101)/J101</f>
        <v>1.4446074584598588E-2</v>
      </c>
    </row>
    <row r="102" spans="1:18" x14ac:dyDescent="0.2">
      <c r="A102" s="4" t="s">
        <v>335</v>
      </c>
      <c r="B102" s="4" t="s">
        <v>333</v>
      </c>
      <c r="C102" s="4" t="s">
        <v>334</v>
      </c>
      <c r="D102" s="44">
        <v>1</v>
      </c>
      <c r="E102" s="7">
        <v>57505</v>
      </c>
      <c r="F102" s="7">
        <f>E102/D102</f>
        <v>57505</v>
      </c>
      <c r="G102" s="7">
        <v>3500</v>
      </c>
      <c r="H102" s="7">
        <f>G102/D102</f>
        <v>3500</v>
      </c>
      <c r="I102" s="7">
        <f>(E102+G102)</f>
        <v>61005</v>
      </c>
      <c r="J102" s="8">
        <f>I102/D102</f>
        <v>61005</v>
      </c>
      <c r="K102" s="6">
        <v>1</v>
      </c>
      <c r="L102" s="7">
        <v>59890</v>
      </c>
      <c r="M102" s="7">
        <f>L102/K102</f>
        <v>59890</v>
      </c>
      <c r="N102" s="7">
        <v>3500</v>
      </c>
      <c r="O102" s="7">
        <f>N102/K102</f>
        <v>3500</v>
      </c>
      <c r="P102" s="7">
        <f>SUM(L102+N102)</f>
        <v>63390</v>
      </c>
      <c r="Q102" s="22">
        <f>P102/K102</f>
        <v>63390</v>
      </c>
      <c r="R102" s="27">
        <f>(Q102-J102)/J102</f>
        <v>3.9095156134743056E-2</v>
      </c>
    </row>
    <row r="103" spans="1:18" x14ac:dyDescent="0.2">
      <c r="A103" s="4" t="s">
        <v>104</v>
      </c>
      <c r="B103" s="4" t="s">
        <v>102</v>
      </c>
      <c r="C103" s="4" t="s">
        <v>103</v>
      </c>
      <c r="D103" s="44">
        <v>2</v>
      </c>
      <c r="E103" s="7">
        <v>138028</v>
      </c>
      <c r="F103" s="7">
        <f>E103/D103</f>
        <v>69014</v>
      </c>
      <c r="G103" s="7">
        <v>26544</v>
      </c>
      <c r="H103" s="7">
        <f>G103/D103</f>
        <v>13272</v>
      </c>
      <c r="I103" s="7">
        <f>(E103+G103)</f>
        <v>164572</v>
      </c>
      <c r="J103" s="8">
        <f>I103/D103</f>
        <v>82286</v>
      </c>
      <c r="K103" s="6">
        <v>2</v>
      </c>
      <c r="L103" s="7">
        <v>139649</v>
      </c>
      <c r="M103" s="7">
        <f>L103/K103</f>
        <v>69824.5</v>
      </c>
      <c r="N103" s="7">
        <v>26544</v>
      </c>
      <c r="O103" s="7">
        <f>N103/K103</f>
        <v>13272</v>
      </c>
      <c r="P103" s="7">
        <f>SUM(L103+N103)</f>
        <v>166193</v>
      </c>
      <c r="Q103" s="22">
        <f>P103/K103</f>
        <v>83096.5</v>
      </c>
      <c r="R103" s="27">
        <f>(Q103-J103)/J103</f>
        <v>9.8497921882215681E-3</v>
      </c>
    </row>
    <row r="104" spans="1:18" x14ac:dyDescent="0.2">
      <c r="A104" s="4" t="s">
        <v>431</v>
      </c>
      <c r="B104" s="4" t="s">
        <v>427</v>
      </c>
      <c r="C104" s="4" t="s">
        <v>430</v>
      </c>
      <c r="D104" s="44">
        <v>1.2999999523162842</v>
      </c>
      <c r="E104" s="7">
        <v>106044</v>
      </c>
      <c r="F104" s="7">
        <f>E104/D104</f>
        <v>81572.310684362223</v>
      </c>
      <c r="G104" s="7">
        <v>4944</v>
      </c>
      <c r="H104" s="7">
        <f>G104/D104</f>
        <v>3803.0770625729583</v>
      </c>
      <c r="I104" s="7">
        <f>(E104+G104)</f>
        <v>110988</v>
      </c>
      <c r="J104" s="8">
        <f>I104/D104</f>
        <v>85375.387746935172</v>
      </c>
      <c r="K104" s="6">
        <v>1.2999999523162842</v>
      </c>
      <c r="L104" s="7">
        <v>108068</v>
      </c>
      <c r="M104" s="7">
        <f>L104/K104</f>
        <v>83129.233818392895</v>
      </c>
      <c r="N104" s="7">
        <v>5136</v>
      </c>
      <c r="O104" s="7">
        <f>N104/K104</f>
        <v>3950.7693756825879</v>
      </c>
      <c r="P104" s="7">
        <f>SUM(L104+N104)</f>
        <v>113204</v>
      </c>
      <c r="Q104" s="22">
        <f>P104/K104</f>
        <v>87080.003194075485</v>
      </c>
      <c r="R104" s="27">
        <f>(Q104-J104)/J104</f>
        <v>1.9966122463689846E-2</v>
      </c>
    </row>
    <row r="105" spans="1:18" x14ac:dyDescent="0.2">
      <c r="A105" s="4" t="s">
        <v>534</v>
      </c>
      <c r="B105" s="4" t="s">
        <v>532</v>
      </c>
      <c r="C105" s="4" t="s">
        <v>533</v>
      </c>
      <c r="D105" s="44">
        <v>13</v>
      </c>
      <c r="E105" s="7">
        <v>1215942</v>
      </c>
      <c r="F105" s="7">
        <f>E105/D105</f>
        <v>93534</v>
      </c>
      <c r="G105" s="7">
        <v>81640</v>
      </c>
      <c r="H105" s="7">
        <f>G105/D105</f>
        <v>6280</v>
      </c>
      <c r="I105" s="7">
        <f>(E105+G105)</f>
        <v>1297582</v>
      </c>
      <c r="J105" s="8">
        <f>I105/D105</f>
        <v>99814</v>
      </c>
      <c r="K105" s="6">
        <v>13</v>
      </c>
      <c r="L105" s="7">
        <v>1193362</v>
      </c>
      <c r="M105" s="7">
        <f>L105/K105</f>
        <v>91797.076923076922</v>
      </c>
      <c r="N105" s="7">
        <v>84520</v>
      </c>
      <c r="O105" s="7">
        <f>N105/K105</f>
        <v>6501.5384615384619</v>
      </c>
      <c r="P105" s="7">
        <f>SUM(L105+N105)</f>
        <v>1277882</v>
      </c>
      <c r="Q105" s="22">
        <f>P105/K105</f>
        <v>98298.61538461539</v>
      </c>
      <c r="R105" s="27">
        <f>(Q105-J105)/J105</f>
        <v>-1.5182084831632935E-2</v>
      </c>
    </row>
    <row r="106" spans="1:18" x14ac:dyDescent="0.2">
      <c r="A106" s="4" t="s">
        <v>536</v>
      </c>
      <c r="B106" s="4" t="s">
        <v>532</v>
      </c>
      <c r="C106" s="4" t="s">
        <v>535</v>
      </c>
      <c r="D106" s="44">
        <v>2</v>
      </c>
      <c r="E106" s="7">
        <v>166331</v>
      </c>
      <c r="F106" s="7">
        <f>E106/D106</f>
        <v>83165.5</v>
      </c>
      <c r="G106" s="7">
        <v>3600</v>
      </c>
      <c r="H106" s="7">
        <f>G106/D106</f>
        <v>1800</v>
      </c>
      <c r="I106" s="7">
        <f>(E106+G106)</f>
        <v>169931</v>
      </c>
      <c r="J106" s="8">
        <f>I106/D106</f>
        <v>84965.5</v>
      </c>
      <c r="K106" s="6">
        <v>2</v>
      </c>
      <c r="L106" s="7">
        <v>155800</v>
      </c>
      <c r="M106" s="7">
        <f>L106/K106</f>
        <v>77900</v>
      </c>
      <c r="N106" s="7">
        <v>3600</v>
      </c>
      <c r="O106" s="7">
        <f>N106/K106</f>
        <v>1800</v>
      </c>
      <c r="P106" s="7">
        <f>SUM(L106+N106)</f>
        <v>159400</v>
      </c>
      <c r="Q106" s="22">
        <f>P106/K106</f>
        <v>79700</v>
      </c>
      <c r="R106" s="27">
        <f>(Q106-J106)/J106</f>
        <v>-6.1972212250854759E-2</v>
      </c>
    </row>
    <row r="107" spans="1:18" x14ac:dyDescent="0.2">
      <c r="A107" s="4" t="s">
        <v>538</v>
      </c>
      <c r="B107" s="4" t="s">
        <v>532</v>
      </c>
      <c r="C107" s="4" t="s">
        <v>537</v>
      </c>
      <c r="D107" s="44">
        <v>2</v>
      </c>
      <c r="E107" s="7">
        <v>142268</v>
      </c>
      <c r="F107" s="7">
        <f>E107/D107</f>
        <v>71134</v>
      </c>
      <c r="G107" s="7">
        <v>8519</v>
      </c>
      <c r="H107" s="7">
        <f>G107/D107</f>
        <v>4259.5</v>
      </c>
      <c r="I107" s="7">
        <f>(E107+G107)</f>
        <v>150787</v>
      </c>
      <c r="J107" s="8">
        <f>I107/D107</f>
        <v>75393.5</v>
      </c>
      <c r="K107" s="6">
        <v>2</v>
      </c>
      <c r="L107" s="7">
        <v>145041</v>
      </c>
      <c r="M107" s="7">
        <f>L107/K107</f>
        <v>72520.5</v>
      </c>
      <c r="N107" s="7">
        <v>8921</v>
      </c>
      <c r="O107" s="7">
        <f>N107/K107</f>
        <v>4460.5</v>
      </c>
      <c r="P107" s="7">
        <f>SUM(L107+N107)</f>
        <v>153962</v>
      </c>
      <c r="Q107" s="22">
        <f>P107/K107</f>
        <v>76981</v>
      </c>
      <c r="R107" s="27">
        <f>(Q107-J107)/J107</f>
        <v>2.105619184677724E-2</v>
      </c>
    </row>
    <row r="108" spans="1:18" x14ac:dyDescent="0.2">
      <c r="A108" s="4" t="s">
        <v>490</v>
      </c>
      <c r="B108" s="4" t="s">
        <v>482</v>
      </c>
      <c r="C108" s="4" t="s">
        <v>489</v>
      </c>
      <c r="D108" s="44">
        <v>10</v>
      </c>
      <c r="E108" s="7">
        <v>808300</v>
      </c>
      <c r="F108" s="7">
        <f>E108/D108</f>
        <v>80830</v>
      </c>
      <c r="G108" s="7">
        <v>38220</v>
      </c>
      <c r="H108" s="7">
        <f>G108/D108</f>
        <v>3822</v>
      </c>
      <c r="I108" s="7">
        <f>(E108+G108)</f>
        <v>846520</v>
      </c>
      <c r="J108" s="8">
        <f>I108/D108</f>
        <v>84652</v>
      </c>
      <c r="K108" s="6">
        <v>10</v>
      </c>
      <c r="L108" s="7">
        <v>813985</v>
      </c>
      <c r="M108" s="7">
        <f>L108/K108</f>
        <v>81398.5</v>
      </c>
      <c r="N108" s="7">
        <v>38220</v>
      </c>
      <c r="O108" s="7">
        <f>N108/K108</f>
        <v>3822</v>
      </c>
      <c r="P108" s="7">
        <f>SUM(L108+N108)</f>
        <v>852205</v>
      </c>
      <c r="Q108" s="22">
        <f>P108/K108</f>
        <v>85220.5</v>
      </c>
      <c r="R108" s="27">
        <f>(Q108-J108)/J108</f>
        <v>6.7157302839862022E-3</v>
      </c>
    </row>
    <row r="109" spans="1:18" x14ac:dyDescent="0.2">
      <c r="A109" s="4" t="s">
        <v>494</v>
      </c>
      <c r="B109" s="4" t="s">
        <v>482</v>
      </c>
      <c r="C109" s="4" t="s">
        <v>493</v>
      </c>
      <c r="D109" s="44">
        <v>4</v>
      </c>
      <c r="E109" s="7">
        <v>285308</v>
      </c>
      <c r="F109" s="7">
        <f>E109/D109</f>
        <v>71327</v>
      </c>
      <c r="G109" s="7">
        <v>22618</v>
      </c>
      <c r="H109" s="7">
        <f>G109/D109</f>
        <v>5654.5</v>
      </c>
      <c r="I109" s="7">
        <f>(E109+G109)</f>
        <v>307926</v>
      </c>
      <c r="J109" s="8">
        <f>I109/D109</f>
        <v>76981.5</v>
      </c>
      <c r="K109" s="6">
        <v>4</v>
      </c>
      <c r="L109" s="7">
        <v>287476</v>
      </c>
      <c r="M109" s="7">
        <f>L109/K109</f>
        <v>71869</v>
      </c>
      <c r="N109" s="7">
        <v>23491</v>
      </c>
      <c r="O109" s="7">
        <f>N109/K109</f>
        <v>5872.75</v>
      </c>
      <c r="P109" s="7">
        <f>SUM(L109+N109)</f>
        <v>310967</v>
      </c>
      <c r="Q109" s="22">
        <f>P109/K109</f>
        <v>77741.75</v>
      </c>
      <c r="R109" s="27">
        <f>(Q109-J109)/J109</f>
        <v>9.8757493683547352E-3</v>
      </c>
    </row>
    <row r="110" spans="1:18" x14ac:dyDescent="0.2">
      <c r="A110" s="4" t="s">
        <v>484</v>
      </c>
      <c r="B110" s="4" t="s">
        <v>482</v>
      </c>
      <c r="C110" s="4" t="s">
        <v>483</v>
      </c>
      <c r="D110" s="44">
        <v>2</v>
      </c>
      <c r="E110" s="7">
        <v>127260</v>
      </c>
      <c r="F110" s="7">
        <f>E110/D110</f>
        <v>63630</v>
      </c>
      <c r="G110" s="7">
        <v>10968</v>
      </c>
      <c r="H110" s="7">
        <f>G110/D110</f>
        <v>5484</v>
      </c>
      <c r="I110" s="7">
        <f>(E110+G110)</f>
        <v>138228</v>
      </c>
      <c r="J110" s="8">
        <f>I110/D110</f>
        <v>69114</v>
      </c>
      <c r="K110" s="6">
        <v>2</v>
      </c>
      <c r="L110" s="7">
        <v>129714</v>
      </c>
      <c r="M110" s="7">
        <f>L110/K110</f>
        <v>64857</v>
      </c>
      <c r="N110" s="7">
        <v>11400</v>
      </c>
      <c r="O110" s="7">
        <f>N110/K110</f>
        <v>5700</v>
      </c>
      <c r="P110" s="7">
        <f>SUM(L110+N110)</f>
        <v>141114</v>
      </c>
      <c r="Q110" s="22">
        <f>P110/K110</f>
        <v>70557</v>
      </c>
      <c r="R110" s="27">
        <f>(Q110-J110)/J110</f>
        <v>2.0878548485111555E-2</v>
      </c>
    </row>
    <row r="111" spans="1:18" x14ac:dyDescent="0.2">
      <c r="A111" s="4" t="s">
        <v>486</v>
      </c>
      <c r="B111" s="4" t="s">
        <v>482</v>
      </c>
      <c r="C111" s="4" t="s">
        <v>485</v>
      </c>
      <c r="D111" s="44">
        <v>1.5</v>
      </c>
      <c r="E111" s="7">
        <v>117821</v>
      </c>
      <c r="F111" s="7">
        <f>E111/D111</f>
        <v>78547.333333333328</v>
      </c>
      <c r="G111" s="7">
        <v>12120</v>
      </c>
      <c r="H111" s="7">
        <f>G111/D111</f>
        <v>8080</v>
      </c>
      <c r="I111" s="7">
        <f>(E111+G111)</f>
        <v>129941</v>
      </c>
      <c r="J111" s="8">
        <f>I111/D111</f>
        <v>86627.333333333328</v>
      </c>
      <c r="K111" s="6">
        <v>1.5</v>
      </c>
      <c r="L111" s="7">
        <v>115302</v>
      </c>
      <c r="M111" s="7">
        <f>L111/K111</f>
        <v>76868</v>
      </c>
      <c r="N111" s="7">
        <v>12372</v>
      </c>
      <c r="O111" s="7">
        <f>N111/K111</f>
        <v>8248</v>
      </c>
      <c r="P111" s="7">
        <f>SUM(L111+N111)</f>
        <v>127674</v>
      </c>
      <c r="Q111" s="22">
        <f>P111/K111</f>
        <v>85116</v>
      </c>
      <c r="R111" s="27">
        <f>(Q111-J111)/J111</f>
        <v>-1.7446379510700955E-2</v>
      </c>
    </row>
    <row r="112" spans="1:18" x14ac:dyDescent="0.2">
      <c r="A112" s="4" t="s">
        <v>492</v>
      </c>
      <c r="B112" s="4" t="s">
        <v>482</v>
      </c>
      <c r="C112" s="4" t="s">
        <v>491</v>
      </c>
      <c r="D112" s="44">
        <v>4</v>
      </c>
      <c r="E112" s="7">
        <v>349838</v>
      </c>
      <c r="F112" s="7">
        <f>E112/D112</f>
        <v>87459.5</v>
      </c>
      <c r="G112" s="7">
        <v>25056</v>
      </c>
      <c r="H112" s="7">
        <f>G112/D112</f>
        <v>6264</v>
      </c>
      <c r="I112" s="7">
        <f>(E112+G112)</f>
        <v>374894</v>
      </c>
      <c r="J112" s="8">
        <f>I112/D112</f>
        <v>93723.5</v>
      </c>
      <c r="K112" s="6">
        <v>3</v>
      </c>
      <c r="L112" s="7">
        <v>237478</v>
      </c>
      <c r="M112" s="7">
        <f>L112/K112</f>
        <v>79159.333333333328</v>
      </c>
      <c r="N112" s="7">
        <v>16272</v>
      </c>
      <c r="O112" s="7">
        <f>N112/K112</f>
        <v>5424</v>
      </c>
      <c r="P112" s="7">
        <f>SUM(L112+N112)</f>
        <v>253750</v>
      </c>
      <c r="Q112" s="22">
        <f>P112/K112</f>
        <v>84583.333333333328</v>
      </c>
      <c r="R112" s="27">
        <f>(Q112-J112)/J112</f>
        <v>-9.7522677521290513E-2</v>
      </c>
    </row>
    <row r="113" spans="1:18" x14ac:dyDescent="0.2">
      <c r="A113" s="4" t="s">
        <v>488</v>
      </c>
      <c r="B113" s="4" t="s">
        <v>482</v>
      </c>
      <c r="C113" s="4" t="s">
        <v>487</v>
      </c>
      <c r="D113" s="44">
        <v>5</v>
      </c>
      <c r="E113" s="7">
        <v>428299</v>
      </c>
      <c r="F113" s="7">
        <f>E113/D113</f>
        <v>85659.8</v>
      </c>
      <c r="G113" s="7">
        <v>24720</v>
      </c>
      <c r="H113" s="7">
        <f>G113/D113</f>
        <v>4944</v>
      </c>
      <c r="I113" s="7">
        <f>(E113+G113)</f>
        <v>453019</v>
      </c>
      <c r="J113" s="8">
        <f>I113/D113</f>
        <v>90603.8</v>
      </c>
      <c r="K113" s="29">
        <v>5</v>
      </c>
      <c r="L113" s="28">
        <v>421299</v>
      </c>
      <c r="M113" s="7">
        <f>L113/K113</f>
        <v>84259.8</v>
      </c>
      <c r="N113" s="28">
        <v>25680</v>
      </c>
      <c r="O113" s="7">
        <f>N113/K113</f>
        <v>5136</v>
      </c>
      <c r="P113" s="7">
        <f>SUM(L113+N113)</f>
        <v>446979</v>
      </c>
      <c r="Q113" s="22">
        <f>P113/K113</f>
        <v>89395.8</v>
      </c>
      <c r="R113" s="27">
        <f>(Q113-J113)/J113</f>
        <v>-1.333277412205669E-2</v>
      </c>
    </row>
    <row r="114" spans="1:18" x14ac:dyDescent="0.2">
      <c r="A114" s="4" t="s">
        <v>621</v>
      </c>
      <c r="B114" s="4" t="s">
        <v>617</v>
      </c>
      <c r="C114" s="4" t="s">
        <v>620</v>
      </c>
      <c r="D114" s="44">
        <v>0.5</v>
      </c>
      <c r="E114" s="7">
        <v>42339</v>
      </c>
      <c r="F114" s="7">
        <f>E114/D114</f>
        <v>84678</v>
      </c>
      <c r="G114" s="7">
        <v>0</v>
      </c>
      <c r="H114" s="7">
        <f>G114/D114</f>
        <v>0</v>
      </c>
      <c r="I114" s="7">
        <f>(E114+G114)</f>
        <v>42339</v>
      </c>
      <c r="J114" s="8">
        <f>I114/D114</f>
        <v>84678</v>
      </c>
      <c r="K114" s="6">
        <v>0.5</v>
      </c>
      <c r="L114" s="7">
        <v>38750</v>
      </c>
      <c r="M114" s="7">
        <f>L114/K114</f>
        <v>77500</v>
      </c>
      <c r="N114" s="7">
        <v>2370</v>
      </c>
      <c r="O114" s="7">
        <f>N114/K114</f>
        <v>4740</v>
      </c>
      <c r="P114" s="7">
        <f>SUM(L114+N114)</f>
        <v>41120</v>
      </c>
      <c r="Q114" s="22">
        <f>P114/K114</f>
        <v>82240</v>
      </c>
      <c r="R114" s="27">
        <f>(Q114-J114)/J114</f>
        <v>-2.8791421620727935E-2</v>
      </c>
    </row>
    <row r="115" spans="1:18" x14ac:dyDescent="0.2">
      <c r="A115" s="4" t="s">
        <v>623</v>
      </c>
      <c r="B115" s="4" t="s">
        <v>617</v>
      </c>
      <c r="C115" s="4" t="s">
        <v>622</v>
      </c>
      <c r="D115" s="44">
        <v>2.9000000953674316</v>
      </c>
      <c r="E115" s="7">
        <v>232692</v>
      </c>
      <c r="F115" s="7">
        <f>E115/D115</f>
        <v>80238.618050982433</v>
      </c>
      <c r="G115" s="7">
        <v>18900</v>
      </c>
      <c r="H115" s="7">
        <f>G115/D115</f>
        <v>6517.2411649887754</v>
      </c>
      <c r="I115" s="7">
        <f>(E115+G115)</f>
        <v>251592</v>
      </c>
      <c r="J115" s="8">
        <f>I115/D115</f>
        <v>86755.859215971213</v>
      </c>
      <c r="K115" s="6">
        <v>1.8999999761581421</v>
      </c>
      <c r="L115" s="7">
        <v>164573</v>
      </c>
      <c r="M115" s="7">
        <f>L115/K115</f>
        <v>86617.369507957381</v>
      </c>
      <c r="N115" s="7">
        <v>19591</v>
      </c>
      <c r="O115" s="7">
        <f>N115/K115</f>
        <v>10311.052760965607</v>
      </c>
      <c r="P115" s="7">
        <f>SUM(L115+N115)</f>
        <v>184164</v>
      </c>
      <c r="Q115" s="22">
        <f>P115/K115</f>
        <v>96928.422268922979</v>
      </c>
      <c r="R115" s="27">
        <f>(Q115-J115)/J115</f>
        <v>0.11725505510386393</v>
      </c>
    </row>
    <row r="116" spans="1:18" x14ac:dyDescent="0.2">
      <c r="A116" s="4" t="s">
        <v>619</v>
      </c>
      <c r="B116" s="4" t="s">
        <v>617</v>
      </c>
      <c r="C116" s="4" t="s">
        <v>618</v>
      </c>
      <c r="D116" s="44">
        <v>0.5</v>
      </c>
      <c r="E116" s="7">
        <v>41714</v>
      </c>
      <c r="F116" s="7">
        <f>E116/D116</f>
        <v>83428</v>
      </c>
      <c r="G116" s="7">
        <v>2700</v>
      </c>
      <c r="H116" s="7">
        <f>G116/D116</f>
        <v>5400</v>
      </c>
      <c r="I116" s="7">
        <f>(E116+G116)</f>
        <v>44414</v>
      </c>
      <c r="J116" s="8">
        <f>I116/D116</f>
        <v>88828</v>
      </c>
      <c r="K116" s="6">
        <v>0.5</v>
      </c>
      <c r="L116" s="7">
        <v>41714</v>
      </c>
      <c r="M116" s="7">
        <f>L116/K116</f>
        <v>83428</v>
      </c>
      <c r="N116" s="7">
        <v>2700</v>
      </c>
      <c r="O116" s="7">
        <f>N116/K116</f>
        <v>5400</v>
      </c>
      <c r="P116" s="7">
        <f>SUM(L116+N116)</f>
        <v>44414</v>
      </c>
      <c r="Q116" s="22">
        <f>P116/K116</f>
        <v>88828</v>
      </c>
      <c r="R116" s="27">
        <f>(Q116-J116)/J116</f>
        <v>0</v>
      </c>
    </row>
    <row r="117" spans="1:18" ht="12.75" customHeight="1" x14ac:dyDescent="0.2">
      <c r="A117" s="4" t="s">
        <v>470</v>
      </c>
      <c r="B117" s="4" t="s">
        <v>466</v>
      </c>
      <c r="C117" s="4" t="s">
        <v>469</v>
      </c>
      <c r="D117" s="44">
        <v>4</v>
      </c>
      <c r="E117" s="7">
        <v>305291</v>
      </c>
      <c r="F117" s="7">
        <f>E117/D117</f>
        <v>76322.75</v>
      </c>
      <c r="G117" s="7">
        <v>22232</v>
      </c>
      <c r="H117" s="7">
        <f>G117/D117</f>
        <v>5558</v>
      </c>
      <c r="I117" s="7">
        <f>(E117+G117)</f>
        <v>327523</v>
      </c>
      <c r="J117" s="8">
        <f>I117/D117</f>
        <v>81880.75</v>
      </c>
      <c r="K117" s="6">
        <v>4</v>
      </c>
      <c r="L117" s="7">
        <v>306817</v>
      </c>
      <c r="M117" s="7">
        <f>L117/K117</f>
        <v>76704.25</v>
      </c>
      <c r="N117" s="7">
        <v>22232</v>
      </c>
      <c r="O117" s="7">
        <f>N117/K117</f>
        <v>5558</v>
      </c>
      <c r="P117" s="7">
        <f>SUM(L117+N117)</f>
        <v>329049</v>
      </c>
      <c r="Q117" s="22">
        <f>P117/K117</f>
        <v>82262.25</v>
      </c>
      <c r="R117" s="27">
        <f>(Q117-J117)/J117</f>
        <v>4.6592147727029859E-3</v>
      </c>
    </row>
    <row r="118" spans="1:18" ht="12.75" customHeight="1" x14ac:dyDescent="0.2">
      <c r="A118" s="4" t="s">
        <v>468</v>
      </c>
      <c r="B118" s="4" t="s">
        <v>466</v>
      </c>
      <c r="C118" s="4" t="s">
        <v>467</v>
      </c>
      <c r="D118" s="44">
        <v>4</v>
      </c>
      <c r="E118" s="7">
        <v>305907</v>
      </c>
      <c r="F118" s="7">
        <f>E118/D118</f>
        <v>76476.75</v>
      </c>
      <c r="G118" s="7">
        <v>15244</v>
      </c>
      <c r="H118" s="7">
        <f>G118/D118</f>
        <v>3811</v>
      </c>
      <c r="I118" s="7">
        <f>(E118+G118)</f>
        <v>321151</v>
      </c>
      <c r="J118" s="8">
        <f>I118/D118</f>
        <v>80287.75</v>
      </c>
      <c r="K118" s="6">
        <v>5.4000000953674316</v>
      </c>
      <c r="L118" s="7">
        <v>393955</v>
      </c>
      <c r="M118" s="7">
        <f>L118/K118</f>
        <v>72954.62834120453</v>
      </c>
      <c r="N118" s="7">
        <v>19200</v>
      </c>
      <c r="O118" s="7">
        <f>N118/K118</f>
        <v>3555.5554927621861</v>
      </c>
      <c r="P118" s="7">
        <f>SUM(L118+N118)</f>
        <v>413155</v>
      </c>
      <c r="Q118" s="22">
        <f>P118/K118</f>
        <v>76510.183833966716</v>
      </c>
      <c r="R118" s="27">
        <f>(Q118-J118)/J118</f>
        <v>-4.7050342873393318E-2</v>
      </c>
    </row>
    <row r="119" spans="1:18" ht="12.75" customHeight="1" x14ac:dyDescent="0.2">
      <c r="A119" s="4" t="s">
        <v>474</v>
      </c>
      <c r="B119" s="4" t="s">
        <v>466</v>
      </c>
      <c r="C119" s="4" t="s">
        <v>473</v>
      </c>
      <c r="D119" s="44">
        <v>1.5</v>
      </c>
      <c r="E119" s="7">
        <v>106800</v>
      </c>
      <c r="F119" s="7">
        <f>E119/D119</f>
        <v>71200</v>
      </c>
      <c r="G119" s="7">
        <v>20525</v>
      </c>
      <c r="H119" s="7">
        <f>G119/D119</f>
        <v>13683.333333333334</v>
      </c>
      <c r="I119" s="7">
        <f>(E119+G119)</f>
        <v>127325</v>
      </c>
      <c r="J119" s="8">
        <f>I119/D119</f>
        <v>84883.333333333328</v>
      </c>
      <c r="K119" s="6">
        <v>1.5</v>
      </c>
      <c r="L119" s="7">
        <v>110620</v>
      </c>
      <c r="M119" s="7">
        <f>L119/K119</f>
        <v>73746.666666666672</v>
      </c>
      <c r="N119" s="7">
        <v>19383</v>
      </c>
      <c r="O119" s="7">
        <f>N119/K119</f>
        <v>12922</v>
      </c>
      <c r="P119" s="7">
        <f>SUM(L119+N119)</f>
        <v>130003</v>
      </c>
      <c r="Q119" s="22">
        <f>P119/K119</f>
        <v>86668.666666666672</v>
      </c>
      <c r="R119" s="27">
        <f>(Q119-J119)/J119</f>
        <v>2.1032790104064517E-2</v>
      </c>
    </row>
    <row r="120" spans="1:18" ht="12.75" customHeight="1" x14ac:dyDescent="0.2">
      <c r="A120" s="4" t="s">
        <v>472</v>
      </c>
      <c r="B120" s="4" t="s">
        <v>466</v>
      </c>
      <c r="C120" s="4" t="s">
        <v>471</v>
      </c>
      <c r="D120" s="44">
        <v>3</v>
      </c>
      <c r="E120" s="7">
        <v>208900</v>
      </c>
      <c r="F120" s="7">
        <f>E120/D120</f>
        <v>69633.333333333328</v>
      </c>
      <c r="G120" s="7">
        <v>15007</v>
      </c>
      <c r="H120" s="7">
        <f>G120/D120</f>
        <v>5002.333333333333</v>
      </c>
      <c r="I120" s="7">
        <f>(E120+G120)</f>
        <v>223907</v>
      </c>
      <c r="J120" s="8">
        <f>I120/D120</f>
        <v>74635.666666666672</v>
      </c>
      <c r="K120" s="6">
        <v>3</v>
      </c>
      <c r="L120" s="7">
        <v>207953</v>
      </c>
      <c r="M120" s="7">
        <f>L120/K120</f>
        <v>69317.666666666672</v>
      </c>
      <c r="N120" s="7">
        <v>16103</v>
      </c>
      <c r="O120" s="7">
        <f>N120/K120</f>
        <v>5367.666666666667</v>
      </c>
      <c r="P120" s="7">
        <f>SUM(L120+N120)</f>
        <v>224056</v>
      </c>
      <c r="Q120" s="22">
        <f>P120/K120</f>
        <v>74685.333333333328</v>
      </c>
      <c r="R120" s="27">
        <f>(Q120-J120)/J120</f>
        <v>6.6545485402408539E-4</v>
      </c>
    </row>
    <row r="121" spans="1:18" x14ac:dyDescent="0.2">
      <c r="A121" s="4" t="s">
        <v>462</v>
      </c>
      <c r="B121" s="4" t="s">
        <v>460</v>
      </c>
      <c r="C121" s="4" t="s">
        <v>461</v>
      </c>
      <c r="D121" s="44">
        <v>3</v>
      </c>
      <c r="E121" s="7">
        <v>226766</v>
      </c>
      <c r="F121" s="7">
        <f>E121/D121</f>
        <v>75588.666666666672</v>
      </c>
      <c r="G121" s="7">
        <v>18261</v>
      </c>
      <c r="H121" s="7">
        <f>G121/D121</f>
        <v>6087</v>
      </c>
      <c r="I121" s="7">
        <f>(E121+G121)</f>
        <v>245027</v>
      </c>
      <c r="J121" s="8">
        <f>I121/D121</f>
        <v>81675.666666666672</v>
      </c>
      <c r="K121" s="6">
        <v>3</v>
      </c>
      <c r="L121" s="7">
        <v>228566</v>
      </c>
      <c r="M121" s="7">
        <f>L121/K121</f>
        <v>76188.666666666672</v>
      </c>
      <c r="N121" s="7">
        <v>18158</v>
      </c>
      <c r="O121" s="7">
        <f>N121/K121</f>
        <v>6052.666666666667</v>
      </c>
      <c r="P121" s="7">
        <f>SUM(L121+N121)</f>
        <v>246724</v>
      </c>
      <c r="Q121" s="22">
        <f>P121/K121</f>
        <v>82241.333333333328</v>
      </c>
      <c r="R121" s="27">
        <f>(Q121-J121)/J121</f>
        <v>6.9257673644127823E-3</v>
      </c>
    </row>
    <row r="122" spans="1:18" x14ac:dyDescent="0.2">
      <c r="A122" s="4" t="s">
        <v>463</v>
      </c>
      <c r="B122" s="4" t="s">
        <v>460</v>
      </c>
      <c r="C122" s="4" t="s">
        <v>344</v>
      </c>
      <c r="D122" s="44">
        <v>1</v>
      </c>
      <c r="E122" s="7">
        <v>73750</v>
      </c>
      <c r="F122" s="7">
        <f>E122/D122</f>
        <v>73750</v>
      </c>
      <c r="G122" s="7">
        <v>7678</v>
      </c>
      <c r="H122" s="7">
        <f>G122/D122</f>
        <v>7678</v>
      </c>
      <c r="I122" s="7">
        <f>(E122+G122)</f>
        <v>81428</v>
      </c>
      <c r="J122" s="8">
        <f>I122/D122</f>
        <v>81428</v>
      </c>
      <c r="K122" s="6">
        <v>1</v>
      </c>
      <c r="L122" s="7">
        <v>74750</v>
      </c>
      <c r="M122" s="7">
        <f>L122/K122</f>
        <v>74750</v>
      </c>
      <c r="N122" s="7">
        <v>7452</v>
      </c>
      <c r="O122" s="7">
        <f>N122/K122</f>
        <v>7452</v>
      </c>
      <c r="P122" s="7">
        <f>SUM(L122+N122)</f>
        <v>82202</v>
      </c>
      <c r="Q122" s="22">
        <f>P122/K122</f>
        <v>82202</v>
      </c>
      <c r="R122" s="27">
        <f>(Q122-J122)/J122</f>
        <v>9.5053298619639428E-3</v>
      </c>
    </row>
    <row r="123" spans="1:18" x14ac:dyDescent="0.2">
      <c r="A123" s="4" t="s">
        <v>171</v>
      </c>
      <c r="B123" s="4" t="s">
        <v>170</v>
      </c>
      <c r="C123" s="4" t="s">
        <v>170</v>
      </c>
      <c r="D123" s="44">
        <v>2</v>
      </c>
      <c r="E123" s="7">
        <v>158272</v>
      </c>
      <c r="F123" s="7">
        <f>E123/D123</f>
        <v>79136</v>
      </c>
      <c r="G123" s="7">
        <v>7508</v>
      </c>
      <c r="H123" s="7">
        <f>G123/D123</f>
        <v>3754</v>
      </c>
      <c r="I123" s="7">
        <f>(E123+G123)</f>
        <v>165780</v>
      </c>
      <c r="J123" s="8">
        <f>I123/D123</f>
        <v>82890</v>
      </c>
      <c r="K123" s="6">
        <v>2</v>
      </c>
      <c r="L123" s="7">
        <v>147884</v>
      </c>
      <c r="M123" s="7">
        <f>L123/K123</f>
        <v>73942</v>
      </c>
      <c r="N123" s="7">
        <v>7508</v>
      </c>
      <c r="O123" s="7">
        <f>N123/K123</f>
        <v>3754</v>
      </c>
      <c r="P123" s="7">
        <f>SUM(L123+N123)</f>
        <v>155392</v>
      </c>
      <c r="Q123" s="22">
        <f>P123/K123</f>
        <v>77696</v>
      </c>
      <c r="R123" s="27">
        <f>(Q123-J123)/J123</f>
        <v>-6.2661358426830738E-2</v>
      </c>
    </row>
    <row r="124" spans="1:18" x14ac:dyDescent="0.2">
      <c r="A124" s="4" t="s">
        <v>629</v>
      </c>
      <c r="B124" s="4" t="s">
        <v>627</v>
      </c>
      <c r="C124" s="4" t="s">
        <v>628</v>
      </c>
      <c r="D124" s="44">
        <v>3</v>
      </c>
      <c r="E124" s="7">
        <v>203302</v>
      </c>
      <c r="F124" s="7">
        <f>E124/D124</f>
        <v>67767.333333333328</v>
      </c>
      <c r="G124" s="7">
        <v>13210</v>
      </c>
      <c r="H124" s="7">
        <f>G124/D124</f>
        <v>4403.333333333333</v>
      </c>
      <c r="I124" s="7">
        <f>(E124+G124)</f>
        <v>216512</v>
      </c>
      <c r="J124" s="8">
        <f>I124/D124</f>
        <v>72170.666666666672</v>
      </c>
      <c r="K124" s="6">
        <v>3</v>
      </c>
      <c r="L124" s="7">
        <v>192588</v>
      </c>
      <c r="M124" s="7">
        <f>L124/K124</f>
        <v>64196</v>
      </c>
      <c r="N124" s="7">
        <v>13426</v>
      </c>
      <c r="O124" s="7">
        <f>N124/K124</f>
        <v>4475.333333333333</v>
      </c>
      <c r="P124" s="7">
        <f>SUM(L124+N124)</f>
        <v>206014</v>
      </c>
      <c r="Q124" s="22">
        <f>P124/K124</f>
        <v>68671.333333333328</v>
      </c>
      <c r="R124" s="27">
        <f>(Q124-J124)/J124</f>
        <v>-4.8486919893585709E-2</v>
      </c>
    </row>
    <row r="125" spans="1:18" x14ac:dyDescent="0.2">
      <c r="A125" s="4" t="s">
        <v>631</v>
      </c>
      <c r="B125" s="4" t="s">
        <v>627</v>
      </c>
      <c r="C125" s="4" t="s">
        <v>630</v>
      </c>
      <c r="D125" s="44">
        <v>2</v>
      </c>
      <c r="E125" s="7">
        <v>152670</v>
      </c>
      <c r="F125" s="7">
        <f>E125/D125</f>
        <v>76335</v>
      </c>
      <c r="G125" s="7">
        <v>14712</v>
      </c>
      <c r="H125" s="7">
        <f>G125/D125</f>
        <v>7356</v>
      </c>
      <c r="I125" s="7">
        <f>(E125+G125)</f>
        <v>167382</v>
      </c>
      <c r="J125" s="8">
        <f>I125/D125</f>
        <v>83691</v>
      </c>
      <c r="K125" s="6">
        <v>2</v>
      </c>
      <c r="L125" s="7">
        <v>158125</v>
      </c>
      <c r="M125" s="7">
        <f>L125/K125</f>
        <v>79062.5</v>
      </c>
      <c r="N125" s="7">
        <v>14784</v>
      </c>
      <c r="O125" s="7">
        <f>N125/K125</f>
        <v>7392</v>
      </c>
      <c r="P125" s="7">
        <f>SUM(L125+N125)</f>
        <v>172909</v>
      </c>
      <c r="Q125" s="22">
        <f>P125/K125</f>
        <v>86454.5</v>
      </c>
      <c r="R125" s="27">
        <f>(Q125-J125)/J125</f>
        <v>3.3020276971239437E-2</v>
      </c>
    </row>
    <row r="126" spans="1:18" x14ac:dyDescent="0.2">
      <c r="A126" s="4" t="s">
        <v>301</v>
      </c>
      <c r="B126" s="4" t="s">
        <v>297</v>
      </c>
      <c r="C126" s="4" t="s">
        <v>300</v>
      </c>
      <c r="D126" s="44">
        <v>4</v>
      </c>
      <c r="E126" s="7">
        <v>291360</v>
      </c>
      <c r="F126" s="7">
        <f>E126/D126</f>
        <v>72840</v>
      </c>
      <c r="G126" s="7">
        <v>20256</v>
      </c>
      <c r="H126" s="7">
        <f>G126/D126</f>
        <v>5064</v>
      </c>
      <c r="I126" s="7">
        <f>(E126+G126)</f>
        <v>311616</v>
      </c>
      <c r="J126" s="8">
        <f>I126/D126</f>
        <v>77904</v>
      </c>
      <c r="K126" s="6">
        <v>3</v>
      </c>
      <c r="L126" s="7">
        <v>237240</v>
      </c>
      <c r="M126" s="7">
        <f>L126/K126</f>
        <v>79080</v>
      </c>
      <c r="N126" s="7">
        <v>15840</v>
      </c>
      <c r="O126" s="7">
        <f>N126/K126</f>
        <v>5280</v>
      </c>
      <c r="P126" s="7">
        <f>SUM(L126+N126)</f>
        <v>253080</v>
      </c>
      <c r="Q126" s="22">
        <f>P126/K126</f>
        <v>84360</v>
      </c>
      <c r="R126" s="27">
        <f>(Q126-J126)/J126</f>
        <v>8.2871226124460878E-2</v>
      </c>
    </row>
    <row r="127" spans="1:18" x14ac:dyDescent="0.2">
      <c r="A127" s="4" t="s">
        <v>299</v>
      </c>
      <c r="B127" s="4" t="s">
        <v>297</v>
      </c>
      <c r="C127" s="4" t="s">
        <v>298</v>
      </c>
      <c r="D127" s="44">
        <v>1.2999999523162842</v>
      </c>
      <c r="E127" s="7">
        <v>99490</v>
      </c>
      <c r="F127" s="7">
        <f>E127/D127</f>
        <v>76530.772037901217</v>
      </c>
      <c r="G127" s="7">
        <v>6205</v>
      </c>
      <c r="H127" s="7">
        <f>G127/D127</f>
        <v>4773.0770981523474</v>
      </c>
      <c r="I127" s="7">
        <f>(E127+G127)</f>
        <v>105695</v>
      </c>
      <c r="J127" s="8">
        <f>I127/D127</f>
        <v>81303.84913605357</v>
      </c>
      <c r="K127" s="6">
        <v>1.2999999523162842</v>
      </c>
      <c r="L127" s="7">
        <v>101645</v>
      </c>
      <c r="M127" s="7">
        <f>L127/K127</f>
        <v>78188.464406397325</v>
      </c>
      <c r="N127" s="7">
        <v>7300</v>
      </c>
      <c r="O127" s="7">
        <f>N127/K127</f>
        <v>5615.384821355703</v>
      </c>
      <c r="P127" s="7">
        <f>SUM(L127+N127)</f>
        <v>108945</v>
      </c>
      <c r="Q127" s="22">
        <f>P127/K127</f>
        <v>83803.849227753017</v>
      </c>
      <c r="R127" s="27">
        <f>(Q127-J127)/J127</f>
        <v>3.0748852831259631E-2</v>
      </c>
    </row>
    <row r="128" spans="1:18" x14ac:dyDescent="0.2">
      <c r="A128" s="4" t="s">
        <v>92</v>
      </c>
      <c r="B128" s="4" t="s">
        <v>90</v>
      </c>
      <c r="C128" s="4" t="s">
        <v>91</v>
      </c>
      <c r="D128" s="44">
        <v>3</v>
      </c>
      <c r="E128" s="7">
        <v>228212</v>
      </c>
      <c r="F128" s="7">
        <f>E128/D128</f>
        <v>76070.666666666672</v>
      </c>
      <c r="G128" s="7">
        <v>29982</v>
      </c>
      <c r="H128" s="7">
        <f>G128/D128</f>
        <v>9994</v>
      </c>
      <c r="I128" s="7">
        <f>(E128+G128)</f>
        <v>258194</v>
      </c>
      <c r="J128" s="8">
        <f>I128/D128</f>
        <v>86064.666666666672</v>
      </c>
      <c r="K128" s="6">
        <v>3</v>
      </c>
      <c r="L128" s="7">
        <v>228883</v>
      </c>
      <c r="M128" s="7">
        <f>L128/K128</f>
        <v>76294.333333333328</v>
      </c>
      <c r="N128" s="7">
        <v>32064</v>
      </c>
      <c r="O128" s="7">
        <f>N128/K128</f>
        <v>10688</v>
      </c>
      <c r="P128" s="7">
        <f>SUM(L128+N128)</f>
        <v>260947</v>
      </c>
      <c r="Q128" s="22">
        <f>P128/K128</f>
        <v>86982.333333333328</v>
      </c>
      <c r="R128" s="27">
        <f>(Q128-J128)/J128</f>
        <v>1.0662525078041978E-2</v>
      </c>
    </row>
    <row r="129" spans="1:18" x14ac:dyDescent="0.2">
      <c r="A129" s="4" t="s">
        <v>94</v>
      </c>
      <c r="B129" s="4" t="s">
        <v>90</v>
      </c>
      <c r="C129" s="4" t="s">
        <v>93</v>
      </c>
      <c r="D129" s="44">
        <v>2.5</v>
      </c>
      <c r="E129" s="7">
        <v>153903</v>
      </c>
      <c r="F129" s="7">
        <f>E129/D129</f>
        <v>61561.2</v>
      </c>
      <c r="G129" s="7">
        <v>50184</v>
      </c>
      <c r="H129" s="7">
        <f>G129/D129</f>
        <v>20073.599999999999</v>
      </c>
      <c r="I129" s="7">
        <f>(E129+G129)</f>
        <v>204087</v>
      </c>
      <c r="J129" s="8">
        <f>I129/D129</f>
        <v>81634.8</v>
      </c>
      <c r="K129" s="6">
        <v>1.5</v>
      </c>
      <c r="L129" s="7">
        <v>103010</v>
      </c>
      <c r="M129" s="7">
        <f>L129/K129</f>
        <v>68673.333333333328</v>
      </c>
      <c r="N129" s="7">
        <v>31166</v>
      </c>
      <c r="O129" s="7">
        <f>N129/K129</f>
        <v>20777.333333333332</v>
      </c>
      <c r="P129" s="7">
        <v>134176</v>
      </c>
      <c r="Q129" s="22">
        <f>P129/K129</f>
        <v>89450.666666666672</v>
      </c>
      <c r="R129" s="27">
        <f>(Q129-J129)/J129</f>
        <v>9.5741848656047027E-2</v>
      </c>
    </row>
    <row r="130" spans="1:18" x14ac:dyDescent="0.2">
      <c r="A130" s="4" t="s">
        <v>260</v>
      </c>
      <c r="B130" s="4" t="s">
        <v>256</v>
      </c>
      <c r="C130" s="4" t="s">
        <v>259</v>
      </c>
      <c r="D130" s="44">
        <v>1.5</v>
      </c>
      <c r="E130" s="7">
        <v>127389</v>
      </c>
      <c r="F130" s="7">
        <f>E130/D130</f>
        <v>84926</v>
      </c>
      <c r="G130" s="7">
        <v>6954</v>
      </c>
      <c r="H130" s="7">
        <f>G130/D130</f>
        <v>4636</v>
      </c>
      <c r="I130" s="7">
        <f>(E130+G130)</f>
        <v>134343</v>
      </c>
      <c r="J130" s="8">
        <f>I130/D130</f>
        <v>89562</v>
      </c>
      <c r="K130" s="6">
        <v>1.5</v>
      </c>
      <c r="L130" s="7">
        <v>128817</v>
      </c>
      <c r="M130" s="7">
        <f>L130/K130</f>
        <v>85878</v>
      </c>
      <c r="N130" s="7">
        <v>7626</v>
      </c>
      <c r="O130" s="7">
        <f>N130/K130</f>
        <v>5084</v>
      </c>
      <c r="P130" s="7">
        <f>SUM(L130+N130)</f>
        <v>136443</v>
      </c>
      <c r="Q130" s="22">
        <f>P130/K130</f>
        <v>90962</v>
      </c>
      <c r="R130" s="27">
        <f>(Q130-J130)/J130</f>
        <v>1.5631629485719389E-2</v>
      </c>
    </row>
    <row r="131" spans="1:18" x14ac:dyDescent="0.2">
      <c r="A131" s="4" t="s">
        <v>258</v>
      </c>
      <c r="B131" s="4" t="s">
        <v>256</v>
      </c>
      <c r="C131" s="4" t="s">
        <v>257</v>
      </c>
      <c r="D131" s="44">
        <v>5</v>
      </c>
      <c r="E131" s="7">
        <v>374986</v>
      </c>
      <c r="F131" s="7">
        <f>E131/D131</f>
        <v>74997.2</v>
      </c>
      <c r="G131" s="7">
        <v>51165</v>
      </c>
      <c r="H131" s="7">
        <f>G131/D131</f>
        <v>10233</v>
      </c>
      <c r="I131" s="7">
        <f>(E131+G131)</f>
        <v>426151</v>
      </c>
      <c r="J131" s="8">
        <f>I131/D131</f>
        <v>85230.2</v>
      </c>
      <c r="K131" s="6">
        <v>5</v>
      </c>
      <c r="L131" s="7">
        <v>374220</v>
      </c>
      <c r="M131" s="7">
        <f>L131/K131</f>
        <v>74844</v>
      </c>
      <c r="N131" s="7">
        <v>56728</v>
      </c>
      <c r="O131" s="7">
        <f>N131/K131</f>
        <v>11345.6</v>
      </c>
      <c r="P131" s="7">
        <f>SUM(L131+N131)</f>
        <v>430948</v>
      </c>
      <c r="Q131" s="22">
        <f>P131/K131</f>
        <v>86189.6</v>
      </c>
      <c r="R131" s="27">
        <f>(Q131-J131)/J131</f>
        <v>1.1256573374226609E-2</v>
      </c>
    </row>
    <row r="132" spans="1:18" x14ac:dyDescent="0.2">
      <c r="A132" s="4" t="s">
        <v>262</v>
      </c>
      <c r="B132" s="4" t="s">
        <v>256</v>
      </c>
      <c r="C132" s="4" t="s">
        <v>261</v>
      </c>
      <c r="D132" s="44">
        <v>3</v>
      </c>
      <c r="E132" s="7">
        <v>222387</v>
      </c>
      <c r="F132" s="7">
        <f>E132/D132</f>
        <v>74129</v>
      </c>
      <c r="G132" s="7">
        <v>16678</v>
      </c>
      <c r="H132" s="7">
        <f>G132/D132</f>
        <v>5559.333333333333</v>
      </c>
      <c r="I132" s="7">
        <f>(E132+G132)</f>
        <v>239065</v>
      </c>
      <c r="J132" s="8">
        <f>I132/D132</f>
        <v>79688.333333333328</v>
      </c>
      <c r="K132" s="6">
        <v>3</v>
      </c>
      <c r="L132" s="7">
        <v>225198</v>
      </c>
      <c r="M132" s="7">
        <f>L132/K132</f>
        <v>75066</v>
      </c>
      <c r="N132" s="7">
        <v>35867</v>
      </c>
      <c r="O132" s="7">
        <f>N132/K132</f>
        <v>11955.666666666666</v>
      </c>
      <c r="P132" s="7">
        <f>SUM(L132+N132)</f>
        <v>261065</v>
      </c>
      <c r="Q132" s="22">
        <f>P132/K132</f>
        <v>87021.666666666672</v>
      </c>
      <c r="R132" s="27">
        <f>(Q132-J132)/J132</f>
        <v>9.2025181436011252E-2</v>
      </c>
    </row>
    <row r="133" spans="1:18" x14ac:dyDescent="0.2">
      <c r="A133" s="4" t="s">
        <v>271</v>
      </c>
      <c r="B133" s="4" t="s">
        <v>263</v>
      </c>
      <c r="C133" s="4" t="s">
        <v>270</v>
      </c>
      <c r="D133" s="44">
        <v>1</v>
      </c>
      <c r="E133" s="7">
        <v>83150</v>
      </c>
      <c r="F133" s="7">
        <f>E133/D133</f>
        <v>83150</v>
      </c>
      <c r="G133" s="7">
        <v>7000</v>
      </c>
      <c r="H133" s="7">
        <f>G133/D133</f>
        <v>7000</v>
      </c>
      <c r="I133" s="7">
        <f>(E133+G133)</f>
        <v>90150</v>
      </c>
      <c r="J133" s="8">
        <f>I133/D133</f>
        <v>90150</v>
      </c>
      <c r="K133" s="6">
        <v>1</v>
      </c>
      <c r="L133" s="7">
        <v>83150</v>
      </c>
      <c r="M133" s="7">
        <f>L133/K133</f>
        <v>83150</v>
      </c>
      <c r="N133" s="7">
        <v>7000</v>
      </c>
      <c r="O133" s="7">
        <f>N133/K133</f>
        <v>7000</v>
      </c>
      <c r="P133" s="7">
        <f>SUM(L133+N133)</f>
        <v>90150</v>
      </c>
      <c r="Q133" s="22">
        <f>P133/K133</f>
        <v>90150</v>
      </c>
      <c r="R133" s="27">
        <f>(Q133-J133)/J133</f>
        <v>0</v>
      </c>
    </row>
    <row r="134" spans="1:18" x14ac:dyDescent="0.2">
      <c r="A134" s="4" t="s">
        <v>275</v>
      </c>
      <c r="B134" s="4" t="s">
        <v>263</v>
      </c>
      <c r="C134" s="4" t="s">
        <v>274</v>
      </c>
      <c r="D134" s="44">
        <v>2</v>
      </c>
      <c r="E134" s="7">
        <v>121081</v>
      </c>
      <c r="F134" s="7">
        <f>E134/D134</f>
        <v>60540.5</v>
      </c>
      <c r="G134" s="7">
        <v>18167</v>
      </c>
      <c r="H134" s="7">
        <f>G134/D134</f>
        <v>9083.5</v>
      </c>
      <c r="I134" s="7">
        <f>(E134+G134)</f>
        <v>139248</v>
      </c>
      <c r="J134" s="8">
        <f>I134/D134</f>
        <v>69624</v>
      </c>
      <c r="K134" s="6">
        <v>2</v>
      </c>
      <c r="L134" s="7">
        <v>128383</v>
      </c>
      <c r="M134" s="7">
        <f>L134/K134</f>
        <v>64191.5</v>
      </c>
      <c r="N134" s="7">
        <v>5571</v>
      </c>
      <c r="O134" s="7">
        <f>N134/K134</f>
        <v>2785.5</v>
      </c>
      <c r="P134" s="7">
        <f>SUM(L134+N134)</f>
        <v>133954</v>
      </c>
      <c r="Q134" s="22">
        <f>P134/K134</f>
        <v>66977</v>
      </c>
      <c r="R134" s="27">
        <f>(Q134-J134)/J134</f>
        <v>-3.801849936803401E-2</v>
      </c>
    </row>
    <row r="135" spans="1:18" x14ac:dyDescent="0.2">
      <c r="A135" s="4" t="s">
        <v>267</v>
      </c>
      <c r="B135" s="4" t="s">
        <v>263</v>
      </c>
      <c r="C135" s="4" t="s">
        <v>266</v>
      </c>
      <c r="D135" s="44">
        <v>3</v>
      </c>
      <c r="E135" s="7">
        <v>215277</v>
      </c>
      <c r="F135" s="7">
        <f>E135/D135</f>
        <v>71759</v>
      </c>
      <c r="G135" s="7">
        <v>47990</v>
      </c>
      <c r="H135" s="7">
        <f>G135/D135</f>
        <v>15996.666666666666</v>
      </c>
      <c r="I135" s="7">
        <f>(E135+G135)</f>
        <v>263267</v>
      </c>
      <c r="J135" s="8">
        <f>I135/D135</f>
        <v>87755.666666666672</v>
      </c>
      <c r="K135" s="6">
        <v>3</v>
      </c>
      <c r="L135" s="7">
        <v>219277</v>
      </c>
      <c r="M135" s="7">
        <f>L135/K135</f>
        <v>73092.333333333328</v>
      </c>
      <c r="N135" s="7">
        <v>48100</v>
      </c>
      <c r="O135" s="7">
        <f>N135/K135</f>
        <v>16033.333333333334</v>
      </c>
      <c r="P135" s="7">
        <f>SUM(L135+N135)</f>
        <v>267377</v>
      </c>
      <c r="Q135" s="22">
        <f>P135/K135</f>
        <v>89125.666666666672</v>
      </c>
      <c r="R135" s="27">
        <f>(Q135-J135)/J135</f>
        <v>1.5611527460714788E-2</v>
      </c>
    </row>
    <row r="136" spans="1:18" x14ac:dyDescent="0.2">
      <c r="A136" s="4" t="s">
        <v>273</v>
      </c>
      <c r="B136" s="4" t="s">
        <v>263</v>
      </c>
      <c r="C136" s="4" t="s">
        <v>272</v>
      </c>
      <c r="D136" s="44">
        <v>2</v>
      </c>
      <c r="E136" s="7">
        <v>151988</v>
      </c>
      <c r="F136" s="7">
        <f>E136/D136</f>
        <v>75994</v>
      </c>
      <c r="G136" s="7">
        <v>30990</v>
      </c>
      <c r="H136" s="7">
        <f>G136/D136</f>
        <v>15495</v>
      </c>
      <c r="I136" s="7">
        <f>(E136+G136)</f>
        <v>182978</v>
      </c>
      <c r="J136" s="8">
        <f>I136/D136</f>
        <v>91489</v>
      </c>
      <c r="K136" s="6">
        <v>2</v>
      </c>
      <c r="L136" s="7">
        <v>155545</v>
      </c>
      <c r="M136" s="7">
        <f>L136/K136</f>
        <v>77772.5</v>
      </c>
      <c r="N136" s="7">
        <v>33634</v>
      </c>
      <c r="O136" s="7">
        <f>N136/K136</f>
        <v>16817</v>
      </c>
      <c r="P136" s="7">
        <f>SUM(L136+N136)</f>
        <v>189179</v>
      </c>
      <c r="Q136" s="22">
        <f>P136/K136</f>
        <v>94589.5</v>
      </c>
      <c r="R136" s="27">
        <f>(Q136-J136)/J136</f>
        <v>3.3889320027544294E-2</v>
      </c>
    </row>
    <row r="137" spans="1:18" x14ac:dyDescent="0.2">
      <c r="A137" s="4" t="s">
        <v>269</v>
      </c>
      <c r="B137" s="4" t="s">
        <v>263</v>
      </c>
      <c r="C137" s="4" t="s">
        <v>268</v>
      </c>
      <c r="D137" s="44">
        <v>1.8999999761581421</v>
      </c>
      <c r="E137" s="7">
        <v>120000</v>
      </c>
      <c r="F137" s="7">
        <f>E137/D137</f>
        <v>63157.895529369249</v>
      </c>
      <c r="G137" s="7">
        <v>9353</v>
      </c>
      <c r="H137" s="7">
        <f>G137/D137</f>
        <v>4922.6316407182549</v>
      </c>
      <c r="I137" s="7">
        <f>(E137+G137)</f>
        <v>129353</v>
      </c>
      <c r="J137" s="8">
        <f>I137/D137</f>
        <v>68080.527170087502</v>
      </c>
      <c r="K137" s="6">
        <v>2.2000000476837158</v>
      </c>
      <c r="L137" s="7">
        <v>136000</v>
      </c>
      <c r="M137" s="7">
        <f>L137/K137</f>
        <v>61818.180478308837</v>
      </c>
      <c r="N137" s="7">
        <v>19590</v>
      </c>
      <c r="O137" s="7">
        <f>N137/K137</f>
        <v>8904.5452615446338</v>
      </c>
      <c r="P137" s="7">
        <f>SUM(L137+N137)</f>
        <v>155590</v>
      </c>
      <c r="Q137" s="22">
        <f>P137/K137</f>
        <v>70722.725739853471</v>
      </c>
      <c r="R137" s="27">
        <f>(Q137-J137)/J137</f>
        <v>3.8809901738347148E-2</v>
      </c>
    </row>
    <row r="138" spans="1:18" x14ac:dyDescent="0.2">
      <c r="A138" s="4" t="s">
        <v>265</v>
      </c>
      <c r="B138" s="4" t="s">
        <v>263</v>
      </c>
      <c r="C138" s="4" t="s">
        <v>264</v>
      </c>
      <c r="D138" s="44">
        <v>3</v>
      </c>
      <c r="E138" s="7">
        <v>242618</v>
      </c>
      <c r="F138" s="7">
        <f>E138/D138</f>
        <v>80872.666666666672</v>
      </c>
      <c r="G138" s="7">
        <v>32842</v>
      </c>
      <c r="H138" s="7">
        <f>G138/D138</f>
        <v>10947.333333333334</v>
      </c>
      <c r="I138" s="7">
        <f>(E138+G138)</f>
        <v>275460</v>
      </c>
      <c r="J138" s="8">
        <f>I138/D138</f>
        <v>91820</v>
      </c>
      <c r="K138" s="6">
        <v>3</v>
      </c>
      <c r="L138" s="7">
        <v>239251</v>
      </c>
      <c r="M138" s="7">
        <f>L138/K138</f>
        <v>79750.333333333328</v>
      </c>
      <c r="N138" s="7">
        <v>28922</v>
      </c>
      <c r="O138" s="7">
        <f>N138/K138</f>
        <v>9640.6666666666661</v>
      </c>
      <c r="P138" s="7">
        <f>SUM(L138+N138)</f>
        <v>268173</v>
      </c>
      <c r="Q138" s="22">
        <f>P138/K138</f>
        <v>89391</v>
      </c>
      <c r="R138" s="27">
        <f>(Q138-J138)/J138</f>
        <v>-2.6453931605314746E-2</v>
      </c>
    </row>
    <row r="139" spans="1:18" x14ac:dyDescent="0.2">
      <c r="A139" s="4" t="s">
        <v>339</v>
      </c>
      <c r="B139" s="4" t="s">
        <v>337</v>
      </c>
      <c r="C139" s="4" t="s">
        <v>338</v>
      </c>
      <c r="D139" s="44">
        <v>2</v>
      </c>
      <c r="E139" s="7">
        <v>161619</v>
      </c>
      <c r="F139" s="7">
        <f>E139/D139</f>
        <v>80809.5</v>
      </c>
      <c r="G139" s="7">
        <v>14760</v>
      </c>
      <c r="H139" s="7">
        <f>G139/D139</f>
        <v>7380</v>
      </c>
      <c r="I139" s="7">
        <f>(E139+G139)</f>
        <v>176379</v>
      </c>
      <c r="J139" s="8">
        <f>I139/D139</f>
        <v>88189.5</v>
      </c>
      <c r="K139" s="6">
        <v>2</v>
      </c>
      <c r="L139" s="7">
        <v>167176</v>
      </c>
      <c r="M139" s="7">
        <f>L139/K139</f>
        <v>83588</v>
      </c>
      <c r="N139" s="7">
        <v>14760</v>
      </c>
      <c r="O139" s="7">
        <f>N139/K139</f>
        <v>7380</v>
      </c>
      <c r="P139" s="7">
        <f>SUM(L139+N139)</f>
        <v>181936</v>
      </c>
      <c r="Q139" s="22">
        <f>P139/K139</f>
        <v>90968</v>
      </c>
      <c r="R139" s="27">
        <f>(Q139-J139)/J139</f>
        <v>3.1506018290159261E-2</v>
      </c>
    </row>
    <row r="140" spans="1:18" x14ac:dyDescent="0.2">
      <c r="A140" s="4" t="s">
        <v>576</v>
      </c>
      <c r="B140" s="4" t="s">
        <v>568</v>
      </c>
      <c r="C140" s="4" t="s">
        <v>575</v>
      </c>
      <c r="D140" s="44">
        <v>9</v>
      </c>
      <c r="E140" s="7">
        <v>733166</v>
      </c>
      <c r="F140" s="7">
        <f>E140/D140</f>
        <v>81462.888888888891</v>
      </c>
      <c r="G140" s="7">
        <v>31243</v>
      </c>
      <c r="H140" s="7">
        <f>G140/D140</f>
        <v>3471.4444444444443</v>
      </c>
      <c r="I140" s="7">
        <f>(E140+G140)</f>
        <v>764409</v>
      </c>
      <c r="J140" s="8">
        <f>I140/D140</f>
        <v>84934.333333333328</v>
      </c>
      <c r="K140" s="6">
        <v>9</v>
      </c>
      <c r="L140" s="7">
        <v>743516</v>
      </c>
      <c r="M140" s="7">
        <f>L140/K140</f>
        <v>82612.888888888891</v>
      </c>
      <c r="N140" s="7">
        <v>21000</v>
      </c>
      <c r="O140" s="7">
        <f>N140/K140</f>
        <v>2333.3333333333335</v>
      </c>
      <c r="P140" s="7">
        <f>SUM(L140+N140)</f>
        <v>764516</v>
      </c>
      <c r="Q140" s="22">
        <f>P140/K140</f>
        <v>84946.222222222219</v>
      </c>
      <c r="R140" s="27">
        <f>(Q140-J140)/J140</f>
        <v>1.3997742046471793E-4</v>
      </c>
    </row>
    <row r="141" spans="1:18" x14ac:dyDescent="0.2">
      <c r="A141" s="4" t="s">
        <v>343</v>
      </c>
      <c r="B141" s="4" t="s">
        <v>337</v>
      </c>
      <c r="C141" s="4" t="s">
        <v>342</v>
      </c>
      <c r="D141" s="44">
        <v>2</v>
      </c>
      <c r="E141" s="7">
        <v>164289</v>
      </c>
      <c r="F141" s="7">
        <f>E141/D141</f>
        <v>82144.5</v>
      </c>
      <c r="G141" s="7">
        <v>9944</v>
      </c>
      <c r="H141" s="7">
        <f>G141/D141</f>
        <v>4972</v>
      </c>
      <c r="I141" s="7">
        <f>(E141+G141)</f>
        <v>174233</v>
      </c>
      <c r="J141" s="8">
        <f>I141/D141</f>
        <v>87116.5</v>
      </c>
      <c r="K141" s="6">
        <v>2</v>
      </c>
      <c r="L141" s="7">
        <v>166735</v>
      </c>
      <c r="M141" s="7">
        <f>L141/K141</f>
        <v>83367.5</v>
      </c>
      <c r="N141" s="7">
        <v>11142</v>
      </c>
      <c r="O141" s="7">
        <f>N141/K141</f>
        <v>5571</v>
      </c>
      <c r="P141" s="7">
        <f>SUM(L141+N141)</f>
        <v>177877</v>
      </c>
      <c r="Q141" s="22">
        <f>P141/K141</f>
        <v>88938.5</v>
      </c>
      <c r="R141" s="27">
        <f>(Q141-J141)/J141</f>
        <v>2.0914522507217346E-2</v>
      </c>
    </row>
    <row r="142" spans="1:18" x14ac:dyDescent="0.2">
      <c r="A142" s="4" t="s">
        <v>156</v>
      </c>
      <c r="B142" s="4" t="s">
        <v>154</v>
      </c>
      <c r="C142" s="4" t="s">
        <v>155</v>
      </c>
      <c r="D142" s="44">
        <v>2</v>
      </c>
      <c r="E142" s="7">
        <v>168662</v>
      </c>
      <c r="F142" s="7">
        <f>E142/D142</f>
        <v>84331</v>
      </c>
      <c r="G142" s="7">
        <v>33352</v>
      </c>
      <c r="H142" s="7">
        <f>G142/D142</f>
        <v>16676</v>
      </c>
      <c r="I142" s="7">
        <f>(E142+G142)</f>
        <v>202014</v>
      </c>
      <c r="J142" s="8">
        <f>I142/D142</f>
        <v>101007</v>
      </c>
      <c r="K142" s="6">
        <v>2</v>
      </c>
      <c r="L142" s="7">
        <v>169012</v>
      </c>
      <c r="M142" s="7">
        <f>L142/K142</f>
        <v>84506</v>
      </c>
      <c r="N142" s="7">
        <v>32992</v>
      </c>
      <c r="O142" s="7">
        <f>N142/K142</f>
        <v>16496</v>
      </c>
      <c r="P142" s="7">
        <f>SUM(L142+N142)</f>
        <v>202004</v>
      </c>
      <c r="Q142" s="22">
        <f>P142/K142</f>
        <v>101002</v>
      </c>
      <c r="R142" s="27">
        <f>(Q142-J142)/J142</f>
        <v>-4.9501519696654688E-5</v>
      </c>
    </row>
    <row r="143" spans="1:18" x14ac:dyDescent="0.2">
      <c r="A143" s="4" t="s">
        <v>151</v>
      </c>
      <c r="B143" s="4" t="s">
        <v>147</v>
      </c>
      <c r="C143" s="4" t="s">
        <v>150</v>
      </c>
      <c r="D143" s="44">
        <v>4</v>
      </c>
      <c r="E143" s="7">
        <v>272028</v>
      </c>
      <c r="F143" s="7">
        <f>E143/D143</f>
        <v>68007</v>
      </c>
      <c r="G143" s="7">
        <v>22512</v>
      </c>
      <c r="H143" s="7">
        <f>G143/D143</f>
        <v>5628</v>
      </c>
      <c r="I143" s="7">
        <f>(E143+G143)</f>
        <v>294540</v>
      </c>
      <c r="J143" s="8">
        <f>I143/D143</f>
        <v>73635</v>
      </c>
      <c r="K143" s="6">
        <v>4</v>
      </c>
      <c r="L143" s="7">
        <v>273528</v>
      </c>
      <c r="M143" s="7">
        <f>L143/K143</f>
        <v>68382</v>
      </c>
      <c r="N143" s="7">
        <v>22800</v>
      </c>
      <c r="O143" s="7">
        <f>N143/K143</f>
        <v>5700</v>
      </c>
      <c r="P143" s="7">
        <f>SUM(L143+N143)</f>
        <v>296328</v>
      </c>
      <c r="Q143" s="22">
        <f>P143/K143</f>
        <v>74082</v>
      </c>
      <c r="R143" s="27">
        <f>(Q143-J143)/J143</f>
        <v>6.0704827867182724E-3</v>
      </c>
    </row>
    <row r="144" spans="1:18" x14ac:dyDescent="0.2">
      <c r="A144" s="4" t="s">
        <v>593</v>
      </c>
      <c r="B144" s="4" t="s">
        <v>588</v>
      </c>
      <c r="C144" s="4" t="s">
        <v>588</v>
      </c>
      <c r="D144" s="44">
        <v>2</v>
      </c>
      <c r="E144" s="7">
        <v>141589</v>
      </c>
      <c r="F144" s="7">
        <f>E144/D144</f>
        <v>70794.5</v>
      </c>
      <c r="G144" s="7">
        <v>10008</v>
      </c>
      <c r="H144" s="7">
        <f>G144/D144</f>
        <v>5004</v>
      </c>
      <c r="I144" s="7">
        <f>(E144+G144)</f>
        <v>151597</v>
      </c>
      <c r="J144" s="8">
        <f>I144/D144</f>
        <v>75798.5</v>
      </c>
      <c r="K144" s="6">
        <v>2</v>
      </c>
      <c r="L144" s="7">
        <v>142600</v>
      </c>
      <c r="M144" s="7">
        <f>L144/K144</f>
        <v>71300</v>
      </c>
      <c r="N144" s="7">
        <v>10368</v>
      </c>
      <c r="O144" s="7">
        <f>N144/K144</f>
        <v>5184</v>
      </c>
      <c r="P144" s="7">
        <f>SUM(L144+N144)</f>
        <v>152968</v>
      </c>
      <c r="Q144" s="22">
        <f>P144/K144</f>
        <v>76484</v>
      </c>
      <c r="R144" s="27">
        <f>(Q144-J144)/J144</f>
        <v>9.0437145853809776E-3</v>
      </c>
    </row>
    <row r="145" spans="1:18" x14ac:dyDescent="0.2">
      <c r="A145" s="4" t="s">
        <v>590</v>
      </c>
      <c r="B145" s="4" t="s">
        <v>588</v>
      </c>
      <c r="C145" s="4" t="s">
        <v>589</v>
      </c>
      <c r="D145" s="44">
        <v>2</v>
      </c>
      <c r="E145" s="7">
        <v>140909</v>
      </c>
      <c r="F145" s="7">
        <f>E145/D145</f>
        <v>70454.5</v>
      </c>
      <c r="G145" s="7">
        <v>5952</v>
      </c>
      <c r="H145" s="7">
        <f>G145/D145</f>
        <v>2976</v>
      </c>
      <c r="I145" s="7">
        <f>(E145+G145)</f>
        <v>146861</v>
      </c>
      <c r="J145" s="8">
        <f>I145/D145</f>
        <v>73430.5</v>
      </c>
      <c r="K145" s="6">
        <v>2</v>
      </c>
      <c r="L145" s="7">
        <v>142258</v>
      </c>
      <c r="M145" s="7">
        <f>L145/K145</f>
        <v>71129</v>
      </c>
      <c r="N145" s="7">
        <v>6192</v>
      </c>
      <c r="O145" s="7">
        <f>N145/K145</f>
        <v>3096</v>
      </c>
      <c r="P145" s="7">
        <f>SUM(L145+N145)</f>
        <v>148450</v>
      </c>
      <c r="Q145" s="22">
        <f>P145/K145</f>
        <v>74225</v>
      </c>
      <c r="R145" s="27">
        <f>(Q145-J145)/J145</f>
        <v>1.0819754734068269E-2</v>
      </c>
    </row>
    <row r="146" spans="1:18" x14ac:dyDescent="0.2">
      <c r="A146" s="4" t="s">
        <v>592</v>
      </c>
      <c r="B146" s="4" t="s">
        <v>588</v>
      </c>
      <c r="C146" s="4" t="s">
        <v>591</v>
      </c>
      <c r="D146" s="44">
        <v>2</v>
      </c>
      <c r="E146" s="7">
        <v>115000</v>
      </c>
      <c r="F146" s="7">
        <f>E146/D146</f>
        <v>57500</v>
      </c>
      <c r="G146" s="7">
        <v>0</v>
      </c>
      <c r="H146" s="7">
        <f>G146/D146</f>
        <v>0</v>
      </c>
      <c r="I146" s="7">
        <f>(E146+G146)</f>
        <v>115000</v>
      </c>
      <c r="J146" s="8">
        <f>I146/D146</f>
        <v>57500</v>
      </c>
      <c r="K146" s="6">
        <v>2</v>
      </c>
      <c r="L146" s="7">
        <v>116150</v>
      </c>
      <c r="M146" s="7">
        <f>L146/K146</f>
        <v>58075</v>
      </c>
      <c r="N146" s="7">
        <v>0</v>
      </c>
      <c r="O146" s="7">
        <f>N146/K146</f>
        <v>0</v>
      </c>
      <c r="P146" s="7">
        <f>SUM(L146+N146)</f>
        <v>116150</v>
      </c>
      <c r="Q146" s="22">
        <f>P146/K146</f>
        <v>58075</v>
      </c>
      <c r="R146" s="27">
        <f>(Q146-J146)/J146</f>
        <v>0.01</v>
      </c>
    </row>
    <row r="147" spans="1:18" x14ac:dyDescent="0.2">
      <c r="A147" s="4" t="s">
        <v>584</v>
      </c>
      <c r="B147" s="4" t="s">
        <v>582</v>
      </c>
      <c r="C147" s="4" t="s">
        <v>583</v>
      </c>
      <c r="D147" s="44">
        <v>4.3000001907348633</v>
      </c>
      <c r="E147" s="7">
        <v>298733</v>
      </c>
      <c r="F147" s="7">
        <f>E147/D147</f>
        <v>69472.787616073809</v>
      </c>
      <c r="G147" s="7">
        <v>65531</v>
      </c>
      <c r="H147" s="7">
        <f>G147/D147</f>
        <v>15239.766765870969</v>
      </c>
      <c r="I147" s="7">
        <f>(E147+G147)</f>
        <v>364264</v>
      </c>
      <c r="J147" s="8">
        <f>I147/D147</f>
        <v>84712.554381944778</v>
      </c>
      <c r="K147" s="6">
        <v>3</v>
      </c>
      <c r="L147" s="7">
        <v>217000</v>
      </c>
      <c r="M147" s="7">
        <f>L147/K147</f>
        <v>72333.333333333328</v>
      </c>
      <c r="N147" s="7">
        <v>48400</v>
      </c>
      <c r="O147" s="7">
        <f>N147/K147</f>
        <v>16133.333333333334</v>
      </c>
      <c r="P147" s="7">
        <f>SUM(L147+N147)</f>
        <v>265400</v>
      </c>
      <c r="Q147" s="22">
        <f>P147/K147</f>
        <v>88466.666666666672</v>
      </c>
      <c r="R147" s="27">
        <f>(Q147-J147)/J147</f>
        <v>4.4315890508928243E-2</v>
      </c>
    </row>
    <row r="148" spans="1:18" x14ac:dyDescent="0.2">
      <c r="A148" s="4" t="s">
        <v>604</v>
      </c>
      <c r="B148" s="4" t="s">
        <v>602</v>
      </c>
      <c r="C148" s="4" t="s">
        <v>603</v>
      </c>
      <c r="D148" s="44">
        <v>6.8000001907348633</v>
      </c>
      <c r="E148" s="7">
        <v>434458</v>
      </c>
      <c r="F148" s="7">
        <f>E148/D148</f>
        <v>63890.880560850237</v>
      </c>
      <c r="G148" s="7">
        <v>54532</v>
      </c>
      <c r="H148" s="7">
        <f>G148/D148</f>
        <v>8019.4115397674468</v>
      </c>
      <c r="I148" s="7">
        <f>(E148+G148)</f>
        <v>488990</v>
      </c>
      <c r="J148" s="8">
        <f>I148/D148</f>
        <v>71910.292100617691</v>
      </c>
      <c r="K148" s="6">
        <v>6.8000001907348633</v>
      </c>
      <c r="L148" s="7">
        <v>434458</v>
      </c>
      <c r="M148" s="7">
        <f>L148/K148</f>
        <v>63890.880560850237</v>
      </c>
      <c r="N148" s="7">
        <v>53500</v>
      </c>
      <c r="O148" s="7">
        <f>N148/K148</f>
        <v>7867.6468381419791</v>
      </c>
      <c r="P148" s="7">
        <f>SUM(L148+N148)</f>
        <v>487958</v>
      </c>
      <c r="Q148" s="22">
        <f>P148/K148</f>
        <v>71758.527398992213</v>
      </c>
      <c r="R148" s="27">
        <f>(Q148-J148)/J148</f>
        <v>-2.1104726068019147E-3</v>
      </c>
    </row>
    <row r="149" spans="1:18" x14ac:dyDescent="0.2">
      <c r="A149" s="4" t="s">
        <v>30</v>
      </c>
      <c r="B149" s="4" t="s">
        <v>24</v>
      </c>
      <c r="C149" s="4" t="s">
        <v>29</v>
      </c>
      <c r="D149" s="44">
        <v>2</v>
      </c>
      <c r="E149" s="7">
        <v>139400</v>
      </c>
      <c r="F149" s="7">
        <f>E149/D149</f>
        <v>69700</v>
      </c>
      <c r="G149" s="7">
        <v>10392</v>
      </c>
      <c r="H149" s="7">
        <f>G149/D149</f>
        <v>5196</v>
      </c>
      <c r="I149" s="7">
        <f>(E149+G149)</f>
        <v>149792</v>
      </c>
      <c r="J149" s="8">
        <f>I149/D149</f>
        <v>74896</v>
      </c>
      <c r="K149" s="6">
        <v>2</v>
      </c>
      <c r="L149" s="7">
        <v>144600</v>
      </c>
      <c r="M149" s="7">
        <f>L149/K149</f>
        <v>72300</v>
      </c>
      <c r="N149" s="7">
        <v>10800</v>
      </c>
      <c r="O149" s="7">
        <f>N149/K149</f>
        <v>5400</v>
      </c>
      <c r="P149" s="7">
        <f>SUM(L149+N149)</f>
        <v>155400</v>
      </c>
      <c r="Q149" s="22">
        <f>P149/K149</f>
        <v>77700</v>
      </c>
      <c r="R149" s="27">
        <f>(Q149-J149)/J149</f>
        <v>3.7438581499679553E-2</v>
      </c>
    </row>
    <row r="150" spans="1:18" x14ac:dyDescent="0.2">
      <c r="A150" s="4" t="s">
        <v>606</v>
      </c>
      <c r="B150" s="4" t="s">
        <v>602</v>
      </c>
      <c r="C150" s="4" t="s">
        <v>605</v>
      </c>
      <c r="D150" s="44">
        <v>3</v>
      </c>
      <c r="E150" s="7">
        <v>235445</v>
      </c>
      <c r="F150" s="7">
        <f>E150/D150</f>
        <v>78481.666666666672</v>
      </c>
      <c r="G150" s="7">
        <v>7250</v>
      </c>
      <c r="H150" s="7">
        <f>G150/D150</f>
        <v>2416.6666666666665</v>
      </c>
      <c r="I150" s="7">
        <f>(E150+G150)</f>
        <v>242695</v>
      </c>
      <c r="J150" s="8">
        <f>I150/D150</f>
        <v>80898.333333333328</v>
      </c>
      <c r="K150" s="6">
        <v>3</v>
      </c>
      <c r="L150" s="7">
        <v>235710</v>
      </c>
      <c r="M150" s="7">
        <f>L150/K150</f>
        <v>78570</v>
      </c>
      <c r="N150" s="7">
        <v>7390</v>
      </c>
      <c r="O150" s="7">
        <f>N150/K150</f>
        <v>2463.3333333333335</v>
      </c>
      <c r="P150" s="7">
        <f>SUM(L150+N150)</f>
        <v>243100</v>
      </c>
      <c r="Q150" s="22">
        <f>P150/K150</f>
        <v>81033.333333333328</v>
      </c>
      <c r="R150" s="27">
        <f>(Q150-J150)/J150</f>
        <v>1.6687612023321453E-3</v>
      </c>
    </row>
    <row r="151" spans="1:18" x14ac:dyDescent="0.2">
      <c r="A151" s="4" t="s">
        <v>608</v>
      </c>
      <c r="B151" s="4" t="s">
        <v>602</v>
      </c>
      <c r="C151" s="4" t="s">
        <v>607</v>
      </c>
      <c r="D151" s="44">
        <v>3</v>
      </c>
      <c r="E151" s="7">
        <v>235505</v>
      </c>
      <c r="F151" s="7">
        <f>E151/D151</f>
        <v>78501.666666666672</v>
      </c>
      <c r="G151" s="7">
        <v>6426</v>
      </c>
      <c r="H151" s="7">
        <f>G151/D151</f>
        <v>2142</v>
      </c>
      <c r="I151" s="7">
        <f>(E151+G151)</f>
        <v>241931</v>
      </c>
      <c r="J151" s="8">
        <f>I151/D151</f>
        <v>80643.666666666672</v>
      </c>
      <c r="K151" s="6">
        <v>3</v>
      </c>
      <c r="L151" s="7">
        <v>242753</v>
      </c>
      <c r="M151" s="7">
        <f>L151/K151</f>
        <v>80917.666666666672</v>
      </c>
      <c r="N151" s="7">
        <v>6442</v>
      </c>
      <c r="O151" s="7">
        <f>N151/K151</f>
        <v>2147.3333333333335</v>
      </c>
      <c r="P151" s="7">
        <f>SUM(L151+N151)</f>
        <v>249195</v>
      </c>
      <c r="Q151" s="22">
        <f>P151/K151</f>
        <v>83065</v>
      </c>
      <c r="R151" s="27">
        <f>(Q151-J151)/J151</f>
        <v>3.0025089798330868E-2</v>
      </c>
    </row>
    <row r="152" spans="1:18" x14ac:dyDescent="0.2">
      <c r="A152" s="4" t="s">
        <v>616</v>
      </c>
      <c r="B152" s="4" t="s">
        <v>602</v>
      </c>
      <c r="C152" s="4" t="s">
        <v>615</v>
      </c>
      <c r="D152" s="44">
        <v>1.5</v>
      </c>
      <c r="E152" s="7">
        <v>130618</v>
      </c>
      <c r="F152" s="7">
        <f>E152/D152</f>
        <v>87078.666666666672</v>
      </c>
      <c r="G152" s="7">
        <v>10571</v>
      </c>
      <c r="H152" s="7">
        <f>G152/D152</f>
        <v>7047.333333333333</v>
      </c>
      <c r="I152" s="7">
        <f>(E152+G152)</f>
        <v>141189</v>
      </c>
      <c r="J152" s="8">
        <f>I152/D152</f>
        <v>94126</v>
      </c>
      <c r="K152" s="6">
        <v>1.5</v>
      </c>
      <c r="L152" s="7">
        <v>127587</v>
      </c>
      <c r="M152" s="7">
        <f>L152/K152</f>
        <v>85058</v>
      </c>
      <c r="N152" s="7">
        <v>10781</v>
      </c>
      <c r="O152" s="7">
        <f>N152/K152</f>
        <v>7187.333333333333</v>
      </c>
      <c r="P152" s="7">
        <f>SUM(L152+N152)</f>
        <v>138368</v>
      </c>
      <c r="Q152" s="22">
        <f>P152/K152</f>
        <v>92245.333333333328</v>
      </c>
      <c r="R152" s="27">
        <f>(Q152-J152)/J152</f>
        <v>-1.9980310080813711E-2</v>
      </c>
    </row>
    <row r="153" spans="1:18" x14ac:dyDescent="0.2">
      <c r="A153" s="4" t="s">
        <v>614</v>
      </c>
      <c r="B153" s="4" t="s">
        <v>602</v>
      </c>
      <c r="C153" s="4" t="s">
        <v>613</v>
      </c>
      <c r="D153" s="44">
        <v>1.5</v>
      </c>
      <c r="E153" s="7">
        <v>96320</v>
      </c>
      <c r="F153" s="7">
        <f>E153/D153</f>
        <v>64213.333333333336</v>
      </c>
      <c r="G153" s="7">
        <v>4654</v>
      </c>
      <c r="H153" s="7">
        <f>G153/D153</f>
        <v>3102.6666666666665</v>
      </c>
      <c r="I153" s="7">
        <f>(E153+G153)</f>
        <v>100974</v>
      </c>
      <c r="J153" s="8">
        <f>I153/D153</f>
        <v>67316</v>
      </c>
      <c r="K153" s="6">
        <v>1.5</v>
      </c>
      <c r="L153" s="7">
        <v>97282</v>
      </c>
      <c r="M153" s="7">
        <f>L153/K153</f>
        <v>64854.666666666664</v>
      </c>
      <c r="N153" s="7">
        <v>4905</v>
      </c>
      <c r="O153" s="7">
        <f>N153/K153</f>
        <v>3270</v>
      </c>
      <c r="P153" s="7">
        <f>SUM(L153+N153)</f>
        <v>102187</v>
      </c>
      <c r="Q153" s="22">
        <f>P153/K153</f>
        <v>68124.666666666672</v>
      </c>
      <c r="R153" s="27">
        <f>(Q153-J153)/J153</f>
        <v>1.2012993443856906E-2</v>
      </c>
    </row>
    <row r="154" spans="1:18" x14ac:dyDescent="0.2">
      <c r="A154" s="4" t="s">
        <v>610</v>
      </c>
      <c r="B154" s="4" t="s">
        <v>602</v>
      </c>
      <c r="C154" s="4" t="s">
        <v>609</v>
      </c>
      <c r="D154" s="44">
        <v>2</v>
      </c>
      <c r="E154" s="7">
        <v>129493</v>
      </c>
      <c r="F154" s="7">
        <f>E154/D154</f>
        <v>64746.5</v>
      </c>
      <c r="G154" s="7">
        <v>11593</v>
      </c>
      <c r="H154" s="7">
        <f>G154/D154</f>
        <v>5796.5</v>
      </c>
      <c r="I154" s="7">
        <f>(E154+G154)</f>
        <v>141086</v>
      </c>
      <c r="J154" s="8">
        <f>I154/D154</f>
        <v>70543</v>
      </c>
      <c r="K154" s="6">
        <v>2</v>
      </c>
      <c r="L154" s="7">
        <v>131440</v>
      </c>
      <c r="M154" s="7">
        <f>L154/K154</f>
        <v>65720</v>
      </c>
      <c r="N154" s="7">
        <v>10320</v>
      </c>
      <c r="O154" s="7">
        <f>N154/K154</f>
        <v>5160</v>
      </c>
      <c r="P154" s="7">
        <f>SUM(L154+N154)</f>
        <v>141760</v>
      </c>
      <c r="Q154" s="22">
        <f>P154/K154</f>
        <v>70880</v>
      </c>
      <c r="R154" s="27">
        <f>(Q154-J154)/J154</f>
        <v>4.7772280736572024E-3</v>
      </c>
    </row>
    <row r="155" spans="1:18" x14ac:dyDescent="0.2">
      <c r="A155" s="4" t="s">
        <v>234</v>
      </c>
      <c r="B155" s="4" t="s">
        <v>232</v>
      </c>
      <c r="C155" s="4" t="s">
        <v>233</v>
      </c>
      <c r="D155" s="44">
        <v>3</v>
      </c>
      <c r="E155" s="7">
        <v>208636</v>
      </c>
      <c r="F155" s="7">
        <f>E155/D155</f>
        <v>69545.333333333328</v>
      </c>
      <c r="G155" s="7">
        <v>10440</v>
      </c>
      <c r="H155" s="7">
        <f>G155/D155</f>
        <v>3480</v>
      </c>
      <c r="I155" s="7">
        <f>(E155+G155)</f>
        <v>219076</v>
      </c>
      <c r="J155" s="8">
        <f>I155/D155</f>
        <v>73025.333333333328</v>
      </c>
      <c r="K155" s="6">
        <v>3</v>
      </c>
      <c r="L155" s="7">
        <v>213291</v>
      </c>
      <c r="M155" s="7">
        <f>L155/K155</f>
        <v>71097</v>
      </c>
      <c r="N155" s="7">
        <v>9333</v>
      </c>
      <c r="O155" s="7">
        <f>N155/K155</f>
        <v>3111</v>
      </c>
      <c r="P155" s="7">
        <f>SUM(L155+N155)</f>
        <v>222624</v>
      </c>
      <c r="Q155" s="22">
        <f>P155/K155</f>
        <v>74208</v>
      </c>
      <c r="R155" s="27">
        <f>(Q155-J155)/J155</f>
        <v>1.6195292957695114E-2</v>
      </c>
    </row>
    <row r="156" spans="1:18" x14ac:dyDescent="0.2">
      <c r="A156" s="4" t="s">
        <v>341</v>
      </c>
      <c r="B156" s="4" t="s">
        <v>337</v>
      </c>
      <c r="C156" s="4" t="s">
        <v>340</v>
      </c>
      <c r="D156" s="44">
        <v>4</v>
      </c>
      <c r="E156" s="7">
        <v>318171</v>
      </c>
      <c r="F156" s="7">
        <f>E156/D156</f>
        <v>79542.75</v>
      </c>
      <c r="G156" s="7">
        <v>19200</v>
      </c>
      <c r="H156" s="7">
        <f>G156/D156</f>
        <v>4800</v>
      </c>
      <c r="I156" s="7">
        <f>(E156+G156)</f>
        <v>337371</v>
      </c>
      <c r="J156" s="8">
        <f>I156/D156</f>
        <v>84342.75</v>
      </c>
      <c r="K156" s="6">
        <v>4</v>
      </c>
      <c r="L156" s="7">
        <v>325085</v>
      </c>
      <c r="M156" s="7">
        <f>L156/K156</f>
        <v>81271.25</v>
      </c>
      <c r="N156" s="7">
        <v>19200</v>
      </c>
      <c r="O156" s="7">
        <f>N156/K156</f>
        <v>4800</v>
      </c>
      <c r="P156" s="7">
        <f>SUM(L156+N156)</f>
        <v>344285</v>
      </c>
      <c r="Q156" s="22">
        <f>P156/K156</f>
        <v>86071.25</v>
      </c>
      <c r="R156" s="27">
        <f>(Q156-J156)/J156</f>
        <v>2.0493759096069313E-2</v>
      </c>
    </row>
    <row r="157" spans="1:18" x14ac:dyDescent="0.2">
      <c r="A157" s="4" t="s">
        <v>178</v>
      </c>
      <c r="B157" s="4" t="s">
        <v>174</v>
      </c>
      <c r="C157" s="4" t="s">
        <v>177</v>
      </c>
      <c r="D157" s="44">
        <v>3</v>
      </c>
      <c r="E157" s="7">
        <v>235894</v>
      </c>
      <c r="F157" s="7">
        <f>E157/D157</f>
        <v>78631.333333333328</v>
      </c>
      <c r="G157" s="7">
        <v>18229</v>
      </c>
      <c r="H157" s="7">
        <f>G157/D157</f>
        <v>6076.333333333333</v>
      </c>
      <c r="I157" s="7">
        <f>(E157+G157)</f>
        <v>254123</v>
      </c>
      <c r="J157" s="8">
        <f>I157/D157</f>
        <v>84707.666666666672</v>
      </c>
      <c r="K157" s="6">
        <v>3</v>
      </c>
      <c r="L157" s="7">
        <v>237494</v>
      </c>
      <c r="M157" s="7">
        <f>L157/K157</f>
        <v>79164.666666666672</v>
      </c>
      <c r="N157" s="7">
        <v>19719</v>
      </c>
      <c r="O157" s="7">
        <f>N157/K157</f>
        <v>6573</v>
      </c>
      <c r="P157" s="7">
        <f>SUM(L157+N157)</f>
        <v>257213</v>
      </c>
      <c r="Q157" s="22">
        <f>P157/K157</f>
        <v>85737.666666666672</v>
      </c>
      <c r="R157" s="27">
        <f>(Q157-J157)/J157</f>
        <v>1.2159466085320886E-2</v>
      </c>
    </row>
    <row r="158" spans="1:18" x14ac:dyDescent="0.2">
      <c r="A158" s="4" t="s">
        <v>369</v>
      </c>
      <c r="B158" s="4" t="s">
        <v>367</v>
      </c>
      <c r="C158" s="4" t="s">
        <v>368</v>
      </c>
      <c r="D158" s="44">
        <v>2</v>
      </c>
      <c r="E158" s="7">
        <v>142750</v>
      </c>
      <c r="F158" s="7">
        <f>E158/D158</f>
        <v>71375</v>
      </c>
      <c r="G158" s="7">
        <v>18707</v>
      </c>
      <c r="H158" s="7">
        <f>G158/D158</f>
        <v>9353.5</v>
      </c>
      <c r="I158" s="7">
        <f>(E158+G158)</f>
        <v>161457</v>
      </c>
      <c r="J158" s="8">
        <f>I158/D158</f>
        <v>80728.5</v>
      </c>
      <c r="K158" s="6">
        <v>2</v>
      </c>
      <c r="L158" s="28">
        <v>142750</v>
      </c>
      <c r="M158" s="7">
        <f>L158/K158</f>
        <v>71375</v>
      </c>
      <c r="N158" s="28">
        <v>24942</v>
      </c>
      <c r="O158" s="7">
        <f>N158/K158</f>
        <v>12471</v>
      </c>
      <c r="P158" s="7">
        <f>SUM(L158+N158)</f>
        <v>167692</v>
      </c>
      <c r="Q158" s="22">
        <f>P158/K158</f>
        <v>83846</v>
      </c>
      <c r="R158" s="27">
        <f>(Q158-J158)/J158</f>
        <v>3.8617093095994599E-2</v>
      </c>
    </row>
    <row r="159" spans="1:18" x14ac:dyDescent="0.2">
      <c r="A159" s="4" t="s">
        <v>11</v>
      </c>
      <c r="B159" s="4" t="s">
        <v>9</v>
      </c>
      <c r="C159" s="4" t="s">
        <v>10</v>
      </c>
      <c r="D159" s="44">
        <v>3</v>
      </c>
      <c r="E159" s="7">
        <v>220996</v>
      </c>
      <c r="F159" s="7">
        <f>E159/D159</f>
        <v>73665.333333333328</v>
      </c>
      <c r="G159" s="7">
        <v>20232</v>
      </c>
      <c r="H159" s="7">
        <f>G159/D159</f>
        <v>6744</v>
      </c>
      <c r="I159" s="7">
        <f>(E159+G159)</f>
        <v>241228</v>
      </c>
      <c r="J159" s="8">
        <f>I159/D159</f>
        <v>80409.333333333328</v>
      </c>
      <c r="K159" s="6">
        <v>3.5</v>
      </c>
      <c r="L159" s="7">
        <v>262879</v>
      </c>
      <c r="M159" s="7">
        <f>L159/K159</f>
        <v>75108.28571428571</v>
      </c>
      <c r="N159" s="7">
        <v>24276</v>
      </c>
      <c r="O159" s="7">
        <f>N159/K159</f>
        <v>6936</v>
      </c>
      <c r="P159" s="7">
        <f>SUM(L159+N159)</f>
        <v>287155</v>
      </c>
      <c r="Q159" s="22">
        <f>P159/K159</f>
        <v>82044.28571428571</v>
      </c>
      <c r="R159" s="27">
        <f>(Q159-J159)/J159</f>
        <v>2.0332868252678566E-2</v>
      </c>
    </row>
    <row r="160" spans="1:18" x14ac:dyDescent="0.2">
      <c r="A160" s="4" t="s">
        <v>654</v>
      </c>
      <c r="B160" s="4" t="s">
        <v>653</v>
      </c>
      <c r="C160" s="4" t="s">
        <v>653</v>
      </c>
      <c r="D160" s="44">
        <v>2</v>
      </c>
      <c r="E160" s="7">
        <v>140000</v>
      </c>
      <c r="F160" s="7">
        <f>E160/D160</f>
        <v>70000</v>
      </c>
      <c r="G160" s="7">
        <v>12394</v>
      </c>
      <c r="H160" s="7">
        <f>G160/D160</f>
        <v>6197</v>
      </c>
      <c r="I160" s="7">
        <f>(E160+G160)</f>
        <v>152394</v>
      </c>
      <c r="J160" s="8">
        <f>I160/D160</f>
        <v>76197</v>
      </c>
      <c r="K160" s="6">
        <v>2</v>
      </c>
      <c r="L160" s="7">
        <v>141400</v>
      </c>
      <c r="M160" s="7">
        <f>L160/K160</f>
        <v>70700</v>
      </c>
      <c r="N160" s="7">
        <v>12538</v>
      </c>
      <c r="O160" s="7">
        <f>N160/K160</f>
        <v>6269</v>
      </c>
      <c r="P160" s="7">
        <f>SUM(L160+N160)</f>
        <v>153938</v>
      </c>
      <c r="Q160" s="22">
        <f>P160/K160</f>
        <v>76969</v>
      </c>
      <c r="R160" s="27">
        <f>(Q160-J160)/J160</f>
        <v>1.0131632478968988E-2</v>
      </c>
    </row>
    <row r="161" spans="1:18" x14ac:dyDescent="0.2">
      <c r="A161" s="4" t="s">
        <v>390</v>
      </c>
      <c r="B161" s="4" t="s">
        <v>388</v>
      </c>
      <c r="C161" s="4" t="s">
        <v>389</v>
      </c>
      <c r="D161" s="44">
        <v>4</v>
      </c>
      <c r="E161" s="7">
        <v>300821</v>
      </c>
      <c r="F161" s="7">
        <f>E161/D161</f>
        <v>75205.25</v>
      </c>
      <c r="G161" s="7">
        <v>19200</v>
      </c>
      <c r="H161" s="7">
        <f>G161/D161</f>
        <v>4800</v>
      </c>
      <c r="I161" s="7">
        <f>(E161+G161)</f>
        <v>320021</v>
      </c>
      <c r="J161" s="8">
        <f>I161/D161</f>
        <v>80005.25</v>
      </c>
      <c r="K161" s="6">
        <v>4</v>
      </c>
      <c r="L161" s="7">
        <v>304821</v>
      </c>
      <c r="M161" s="7">
        <f>L161/K161</f>
        <v>76205.25</v>
      </c>
      <c r="N161" s="7">
        <v>19200</v>
      </c>
      <c r="O161" s="7">
        <f>N161/K161</f>
        <v>4800</v>
      </c>
      <c r="P161" s="7">
        <f>SUM(L161+N161)</f>
        <v>324021</v>
      </c>
      <c r="Q161" s="22">
        <f>P161/K161</f>
        <v>81005.25</v>
      </c>
      <c r="R161" s="27">
        <f>(Q161-J161)/J161</f>
        <v>1.2499179741329474E-2</v>
      </c>
    </row>
    <row r="162" spans="1:18" x14ac:dyDescent="0.2">
      <c r="A162" s="4" t="s">
        <v>394</v>
      </c>
      <c r="B162" s="4" t="s">
        <v>388</v>
      </c>
      <c r="C162" s="4" t="s">
        <v>393</v>
      </c>
      <c r="D162" s="44">
        <v>4</v>
      </c>
      <c r="E162" s="7">
        <v>341573</v>
      </c>
      <c r="F162" s="7">
        <f>E162/D162</f>
        <v>85393.25</v>
      </c>
      <c r="G162" s="7">
        <v>19800</v>
      </c>
      <c r="H162" s="7">
        <f>G162/D162</f>
        <v>4950</v>
      </c>
      <c r="I162" s="7">
        <f>(E162+G162)</f>
        <v>361373</v>
      </c>
      <c r="J162" s="8">
        <f>I162/D162</f>
        <v>90343.25</v>
      </c>
      <c r="K162" s="6">
        <v>4</v>
      </c>
      <c r="L162" s="7">
        <v>346636</v>
      </c>
      <c r="M162" s="7">
        <f>L162/K162</f>
        <v>86659</v>
      </c>
      <c r="N162" s="7">
        <v>19800</v>
      </c>
      <c r="O162" s="7">
        <f>N162/K162</f>
        <v>4950</v>
      </c>
      <c r="P162" s="7">
        <f>SUM(L162+N162)</f>
        <v>366436</v>
      </c>
      <c r="Q162" s="22">
        <f>P162/K162</f>
        <v>91609</v>
      </c>
      <c r="R162" s="27">
        <f>(Q162-J162)/J162</f>
        <v>1.4010454571868955E-2</v>
      </c>
    </row>
    <row r="163" spans="1:18" x14ac:dyDescent="0.2">
      <c r="A163" s="4" t="s">
        <v>241</v>
      </c>
      <c r="B163" s="4" t="s">
        <v>237</v>
      </c>
      <c r="C163" s="4" t="s">
        <v>240</v>
      </c>
      <c r="D163" s="44">
        <v>1.3999999761581421</v>
      </c>
      <c r="E163" s="7">
        <v>110677</v>
      </c>
      <c r="F163" s="7">
        <f>E163/D163</f>
        <v>79055.001346298654</v>
      </c>
      <c r="G163" s="7">
        <v>720</v>
      </c>
      <c r="H163" s="7">
        <f>G163/D163</f>
        <v>514.285723043948</v>
      </c>
      <c r="I163" s="7">
        <f>(E163+G163)</f>
        <v>111397</v>
      </c>
      <c r="J163" s="8">
        <f>I163/D163</f>
        <v>79569.287069342594</v>
      </c>
      <c r="K163" s="6">
        <v>1.3999999761581421</v>
      </c>
      <c r="L163" s="7">
        <v>110677</v>
      </c>
      <c r="M163" s="7">
        <f>L163/K163</f>
        <v>79055.001346298654</v>
      </c>
      <c r="N163" s="7">
        <v>720</v>
      </c>
      <c r="O163" s="7">
        <f>N163/K163</f>
        <v>514.285723043948</v>
      </c>
      <c r="P163" s="7">
        <f>SUM(L163+N163)</f>
        <v>111397</v>
      </c>
      <c r="Q163" s="22">
        <f>P163/K163</f>
        <v>79569.287069342594</v>
      </c>
      <c r="R163" s="27">
        <f>(Q163-J163)/J163</f>
        <v>0</v>
      </c>
    </row>
    <row r="164" spans="1:18" x14ac:dyDescent="0.2">
      <c r="A164" s="4" t="s">
        <v>217</v>
      </c>
      <c r="B164" s="4" t="s">
        <v>211</v>
      </c>
      <c r="C164" s="4" t="s">
        <v>216</v>
      </c>
      <c r="D164" s="44">
        <v>1</v>
      </c>
      <c r="E164" s="7">
        <v>77833</v>
      </c>
      <c r="F164" s="7">
        <f>E164/D164</f>
        <v>77833</v>
      </c>
      <c r="G164" s="7">
        <v>5930</v>
      </c>
      <c r="H164" s="7">
        <f>G164/D164</f>
        <v>5930</v>
      </c>
      <c r="I164" s="7">
        <f>(E164+G164)</f>
        <v>83763</v>
      </c>
      <c r="J164" s="8">
        <f>I164/D164</f>
        <v>83763</v>
      </c>
      <c r="K164" s="6">
        <v>1</v>
      </c>
      <c r="L164" s="7">
        <v>78764</v>
      </c>
      <c r="M164" s="7">
        <f>L164/K164</f>
        <v>78764</v>
      </c>
      <c r="N164" s="7">
        <v>5400</v>
      </c>
      <c r="O164" s="7">
        <f>N164/K164</f>
        <v>5400</v>
      </c>
      <c r="P164" s="7">
        <f>SUM(L164+N164)</f>
        <v>84164</v>
      </c>
      <c r="Q164" s="22">
        <f>P164/K164</f>
        <v>84164</v>
      </c>
      <c r="R164" s="27">
        <f>(Q164-J164)/J164</f>
        <v>4.7873165956329169E-3</v>
      </c>
    </row>
    <row r="165" spans="1:18" x14ac:dyDescent="0.2">
      <c r="A165" s="4" t="s">
        <v>578</v>
      </c>
      <c r="B165" s="4" t="s">
        <v>568</v>
      </c>
      <c r="C165" s="4" t="s">
        <v>577</v>
      </c>
      <c r="D165" s="44">
        <v>2</v>
      </c>
      <c r="E165" s="7">
        <v>144012</v>
      </c>
      <c r="F165" s="7">
        <f>E165/D165</f>
        <v>72006</v>
      </c>
      <c r="G165" s="7">
        <v>6158</v>
      </c>
      <c r="H165" s="7">
        <f>G165/D165</f>
        <v>3079</v>
      </c>
      <c r="I165" s="7">
        <f>(E165+G165)</f>
        <v>150170</v>
      </c>
      <c r="J165" s="8">
        <f>I165/D165</f>
        <v>75085</v>
      </c>
      <c r="K165" s="6">
        <v>2</v>
      </c>
      <c r="L165" s="7">
        <v>150003</v>
      </c>
      <c r="M165" s="7">
        <f>L165/K165</f>
        <v>75001.5</v>
      </c>
      <c r="N165" s="7">
        <v>6345</v>
      </c>
      <c r="O165" s="7">
        <f>N165/K165</f>
        <v>3172.5</v>
      </c>
      <c r="P165" s="7">
        <f>SUM(L165+N165)</f>
        <v>156348</v>
      </c>
      <c r="Q165" s="22">
        <f>P165/K165</f>
        <v>78174</v>
      </c>
      <c r="R165" s="27">
        <f>(Q165-J165)/J165</f>
        <v>4.1140041286541917E-2</v>
      </c>
    </row>
    <row r="166" spans="1:18" x14ac:dyDescent="0.2">
      <c r="A166" s="4" t="s">
        <v>245</v>
      </c>
      <c r="B166" s="4" t="s">
        <v>237</v>
      </c>
      <c r="C166" s="4" t="s">
        <v>244</v>
      </c>
      <c r="D166" s="44">
        <v>9</v>
      </c>
      <c r="E166" s="7">
        <v>752015</v>
      </c>
      <c r="F166" s="7">
        <f>E166/D166</f>
        <v>83557.222222222219</v>
      </c>
      <c r="G166" s="7">
        <v>28610</v>
      </c>
      <c r="H166" s="7">
        <f>G166/D166</f>
        <v>3178.8888888888887</v>
      </c>
      <c r="I166" s="7">
        <f>(E166+G166)</f>
        <v>780625</v>
      </c>
      <c r="J166" s="8">
        <f>I166/D166</f>
        <v>86736.111111111109</v>
      </c>
      <c r="K166" s="6">
        <v>9</v>
      </c>
      <c r="L166" s="7">
        <v>736644</v>
      </c>
      <c r="M166" s="7">
        <f>L166/K166</f>
        <v>81849.333333333328</v>
      </c>
      <c r="N166" s="7">
        <v>26970</v>
      </c>
      <c r="O166" s="7">
        <f>N166/K166</f>
        <v>2996.6666666666665</v>
      </c>
      <c r="P166" s="7">
        <f>SUM(L166+N166)</f>
        <v>763614</v>
      </c>
      <c r="Q166" s="22">
        <f>P166/K166</f>
        <v>84846</v>
      </c>
      <c r="R166" s="27">
        <f>(Q166-J166)/J166</f>
        <v>-2.1791513210568436E-2</v>
      </c>
    </row>
    <row r="167" spans="1:18" x14ac:dyDescent="0.2">
      <c r="A167" s="4" t="s">
        <v>250</v>
      </c>
      <c r="B167" s="4" t="s">
        <v>248</v>
      </c>
      <c r="C167" s="4" t="s">
        <v>249</v>
      </c>
      <c r="D167" s="44">
        <v>2</v>
      </c>
      <c r="E167" s="7">
        <v>172000</v>
      </c>
      <c r="F167" s="7">
        <f>E167/D167</f>
        <v>86000</v>
      </c>
      <c r="G167" s="7">
        <v>14304</v>
      </c>
      <c r="H167" s="7">
        <f>G167/D167</f>
        <v>7152</v>
      </c>
      <c r="I167" s="7">
        <f>(E167+G167)</f>
        <v>186304</v>
      </c>
      <c r="J167" s="8">
        <f>I167/D167</f>
        <v>93152</v>
      </c>
      <c r="K167" s="6">
        <v>2</v>
      </c>
      <c r="L167" s="7">
        <v>175440</v>
      </c>
      <c r="M167" s="7">
        <f>L167/K167</f>
        <v>87720</v>
      </c>
      <c r="N167" s="7">
        <v>14304</v>
      </c>
      <c r="O167" s="7">
        <f>N167/K167</f>
        <v>7152</v>
      </c>
      <c r="P167" s="7">
        <f>SUM(L167+N167)</f>
        <v>189744</v>
      </c>
      <c r="Q167" s="22">
        <f>P167/K167</f>
        <v>94872</v>
      </c>
      <c r="R167" s="27">
        <f>(Q167-J167)/J167</f>
        <v>1.8464445207832358E-2</v>
      </c>
    </row>
    <row r="168" spans="1:18" x14ac:dyDescent="0.2">
      <c r="A168" s="4" t="s">
        <v>53</v>
      </c>
      <c r="B168" s="4" t="s">
        <v>41</v>
      </c>
      <c r="C168" s="4" t="s">
        <v>52</v>
      </c>
      <c r="D168" s="44">
        <v>6</v>
      </c>
      <c r="E168" s="7">
        <v>470453</v>
      </c>
      <c r="F168" s="7">
        <f>E168/D168</f>
        <v>78408.833333333328</v>
      </c>
      <c r="G168" s="7">
        <v>35962</v>
      </c>
      <c r="H168" s="7">
        <f>G168/D168</f>
        <v>5993.666666666667</v>
      </c>
      <c r="I168" s="7">
        <f>(E168+G168)</f>
        <v>506415</v>
      </c>
      <c r="J168" s="8">
        <f>I168/D168</f>
        <v>84402.5</v>
      </c>
      <c r="K168" s="6">
        <v>6</v>
      </c>
      <c r="L168" s="7">
        <v>478921</v>
      </c>
      <c r="M168" s="7">
        <f>L168/K168</f>
        <v>79820.166666666672</v>
      </c>
      <c r="N168" s="7">
        <v>34893</v>
      </c>
      <c r="O168" s="7">
        <f>N168/K168</f>
        <v>5815.5</v>
      </c>
      <c r="P168" s="7">
        <f>SUM(L168+N168)</f>
        <v>513814</v>
      </c>
      <c r="Q168" s="22">
        <f>P168/K168</f>
        <v>85635.666666666672</v>
      </c>
      <c r="R168" s="27">
        <f>(Q168-J168)/J168</f>
        <v>1.4610546686018442E-2</v>
      </c>
    </row>
    <row r="169" spans="1:18" x14ac:dyDescent="0.2">
      <c r="A169" s="4" t="s">
        <v>506</v>
      </c>
      <c r="B169" s="4" t="s">
        <v>500</v>
      </c>
      <c r="C169" s="4" t="s">
        <v>505</v>
      </c>
      <c r="D169" s="44">
        <v>2</v>
      </c>
      <c r="E169" s="7">
        <v>150970</v>
      </c>
      <c r="F169" s="7">
        <f>E169/D169</f>
        <v>75485</v>
      </c>
      <c r="G169" s="7">
        <v>10968</v>
      </c>
      <c r="H169" s="7">
        <f>G169/D169</f>
        <v>5484</v>
      </c>
      <c r="I169" s="7">
        <f>(E169+G169)</f>
        <v>161938</v>
      </c>
      <c r="J169" s="8">
        <f>I169/D169</f>
        <v>80969</v>
      </c>
      <c r="K169" s="6">
        <v>2</v>
      </c>
      <c r="L169" s="7">
        <v>154870</v>
      </c>
      <c r="M169" s="7">
        <f>L169/K169</f>
        <v>77435</v>
      </c>
      <c r="N169" s="7">
        <v>11424</v>
      </c>
      <c r="O169" s="7">
        <f>N169/K169</f>
        <v>5712</v>
      </c>
      <c r="P169" s="7">
        <f>SUM(L169+N169)</f>
        <v>166294</v>
      </c>
      <c r="Q169" s="22">
        <f>P169/K169</f>
        <v>83147</v>
      </c>
      <c r="R169" s="27">
        <f>(Q169-J169)/J169</f>
        <v>2.6899183638182514E-2</v>
      </c>
    </row>
    <row r="170" spans="1:18" x14ac:dyDescent="0.2">
      <c r="A170" s="4" t="s">
        <v>18</v>
      </c>
      <c r="B170" s="4" t="s">
        <v>14</v>
      </c>
      <c r="C170" s="4" t="s">
        <v>17</v>
      </c>
      <c r="D170" s="44">
        <v>2.2000000476837158</v>
      </c>
      <c r="E170" s="7">
        <v>157620</v>
      </c>
      <c r="F170" s="7">
        <f>E170/D170</f>
        <v>71645.452992581166</v>
      </c>
      <c r="G170" s="7">
        <v>19590</v>
      </c>
      <c r="H170" s="7">
        <f>G170/D170</f>
        <v>8904.5452615446338</v>
      </c>
      <c r="I170" s="7">
        <f>(E170+G170)</f>
        <v>177210</v>
      </c>
      <c r="J170" s="8">
        <f>I170/D170</f>
        <v>80549.998254125807</v>
      </c>
      <c r="K170" s="6">
        <v>2.2000000476837158</v>
      </c>
      <c r="L170" s="7">
        <v>159648</v>
      </c>
      <c r="M170" s="7">
        <f>L170/K170</f>
        <v>72567.27115441949</v>
      </c>
      <c r="N170" s="7">
        <v>19786</v>
      </c>
      <c r="O170" s="7">
        <f>N170/K170</f>
        <v>8993.6361687045501</v>
      </c>
      <c r="P170" s="7">
        <f>SUM(L170+N170)</f>
        <v>179434</v>
      </c>
      <c r="Q170" s="22">
        <f>P170/K170</f>
        <v>81560.907323124033</v>
      </c>
      <c r="R170" s="27">
        <f>(Q170-J170)/J170</f>
        <v>1.2550081823824827E-2</v>
      </c>
    </row>
    <row r="171" spans="1:18" x14ac:dyDescent="0.2">
      <c r="A171" s="4" t="s">
        <v>514</v>
      </c>
      <c r="B171" s="4" t="s">
        <v>509</v>
      </c>
      <c r="C171" s="4" t="s">
        <v>513</v>
      </c>
      <c r="D171" s="44">
        <v>2</v>
      </c>
      <c r="E171" s="7">
        <v>151977</v>
      </c>
      <c r="F171" s="7">
        <f>E171/D171</f>
        <v>75988.5</v>
      </c>
      <c r="G171" s="7">
        <v>17464</v>
      </c>
      <c r="H171" s="7">
        <f>G171/D171</f>
        <v>8732</v>
      </c>
      <c r="I171" s="7">
        <f>(E171+G171)</f>
        <v>169441</v>
      </c>
      <c r="J171" s="8">
        <f>I171/D171</f>
        <v>84720.5</v>
      </c>
      <c r="K171" s="6">
        <v>2</v>
      </c>
      <c r="L171" s="7">
        <v>146389</v>
      </c>
      <c r="M171" s="7">
        <f>L171/K171</f>
        <v>73194.5</v>
      </c>
      <c r="N171" s="7">
        <v>16929</v>
      </c>
      <c r="O171" s="7">
        <f>N171/K171</f>
        <v>8464.5</v>
      </c>
      <c r="P171" s="7">
        <f>SUM(L171+N171)</f>
        <v>163318</v>
      </c>
      <c r="Q171" s="22">
        <f>P171/K171</f>
        <v>81659</v>
      </c>
      <c r="R171" s="27">
        <f>(Q171-J171)/J171</f>
        <v>-3.613647228238738E-2</v>
      </c>
    </row>
    <row r="172" spans="1:18" x14ac:dyDescent="0.2">
      <c r="A172" s="4" t="s">
        <v>89</v>
      </c>
      <c r="B172" s="4" t="s">
        <v>87</v>
      </c>
      <c r="C172" s="4" t="s">
        <v>88</v>
      </c>
      <c r="D172" s="44">
        <v>4</v>
      </c>
      <c r="E172" s="7">
        <v>288729</v>
      </c>
      <c r="F172" s="7">
        <f>E172/D172</f>
        <v>72182.25</v>
      </c>
      <c r="G172" s="7">
        <v>39120</v>
      </c>
      <c r="H172" s="7">
        <f>G172/D172</f>
        <v>9780</v>
      </c>
      <c r="I172" s="7">
        <f>(E172+G172)</f>
        <v>327849</v>
      </c>
      <c r="J172" s="8">
        <f>I172/D172</f>
        <v>81962.25</v>
      </c>
      <c r="K172" s="6">
        <v>5.5</v>
      </c>
      <c r="L172" s="7">
        <v>377758</v>
      </c>
      <c r="M172" s="7">
        <f>L172/K172</f>
        <v>68683.272727272721</v>
      </c>
      <c r="N172" s="7">
        <v>54450</v>
      </c>
      <c r="O172" s="7">
        <f>N172/K172</f>
        <v>9900</v>
      </c>
      <c r="P172" s="7">
        <f>SUM(L172+N172)</f>
        <v>432208</v>
      </c>
      <c r="Q172" s="22">
        <f>P172/K172</f>
        <v>78583.272727272721</v>
      </c>
      <c r="R172" s="27">
        <f>(Q172-J172)/J172</f>
        <v>-4.1226018962721003E-2</v>
      </c>
    </row>
    <row r="173" spans="1:18" x14ac:dyDescent="0.2">
      <c r="A173" s="4" t="s">
        <v>371</v>
      </c>
      <c r="B173" s="4" t="s">
        <v>367</v>
      </c>
      <c r="C173" s="4" t="s">
        <v>370</v>
      </c>
      <c r="D173" s="44">
        <v>2</v>
      </c>
      <c r="E173" s="7">
        <v>119165</v>
      </c>
      <c r="F173" s="7">
        <f>E173/D173</f>
        <v>59582.5</v>
      </c>
      <c r="G173" s="7">
        <v>40802</v>
      </c>
      <c r="H173" s="7">
        <f>G173/D173</f>
        <v>20401</v>
      </c>
      <c r="I173" s="7">
        <f>(E173+G173)</f>
        <v>159967</v>
      </c>
      <c r="J173" s="8">
        <f>I173/D173</f>
        <v>79983.5</v>
      </c>
      <c r="K173" s="6">
        <v>2</v>
      </c>
      <c r="L173" s="7">
        <v>136806</v>
      </c>
      <c r="M173" s="7">
        <f>L173/K173</f>
        <v>68403</v>
      </c>
      <c r="N173" s="7">
        <v>14472</v>
      </c>
      <c r="O173" s="7">
        <f>N173/K173</f>
        <v>7236</v>
      </c>
      <c r="P173" s="7">
        <f>SUM(L173+N173)</f>
        <v>151278</v>
      </c>
      <c r="Q173" s="22">
        <f>P173/K173</f>
        <v>75639</v>
      </c>
      <c r="R173" s="27">
        <f>(Q173-J173)/J173</f>
        <v>-5.431745297467603E-2</v>
      </c>
    </row>
    <row r="174" spans="1:18" x14ac:dyDescent="0.2">
      <c r="A174" s="4" t="s">
        <v>183</v>
      </c>
      <c r="B174" s="4" t="s">
        <v>179</v>
      </c>
      <c r="C174" s="4" t="s">
        <v>182</v>
      </c>
      <c r="D174" s="44">
        <v>2</v>
      </c>
      <c r="E174" s="7">
        <v>151251</v>
      </c>
      <c r="F174" s="7">
        <f>E174/D174</f>
        <v>75625.5</v>
      </c>
      <c r="G174" s="7">
        <v>11900</v>
      </c>
      <c r="H174" s="7">
        <f>G174/D174</f>
        <v>5950</v>
      </c>
      <c r="I174" s="7">
        <f>(E174+G174)</f>
        <v>163151</v>
      </c>
      <c r="J174" s="8">
        <f>I174/D174</f>
        <v>81575.5</v>
      </c>
      <c r="K174" s="6">
        <v>2</v>
      </c>
      <c r="L174" s="7">
        <v>152764</v>
      </c>
      <c r="M174" s="7">
        <f>L174/K174</f>
        <v>76382</v>
      </c>
      <c r="N174" s="7">
        <v>13100</v>
      </c>
      <c r="O174" s="7">
        <f>N174/K174</f>
        <v>6550</v>
      </c>
      <c r="P174" s="7">
        <f>SUM(L174+N174)</f>
        <v>165864</v>
      </c>
      <c r="Q174" s="22">
        <f>P174/K174</f>
        <v>82932</v>
      </c>
      <c r="R174" s="27">
        <f>(Q174-J174)/J174</f>
        <v>1.6628767215646854E-2</v>
      </c>
    </row>
    <row r="175" spans="1:18" x14ac:dyDescent="0.2">
      <c r="A175" s="4" t="s">
        <v>478</v>
      </c>
      <c r="B175" s="4" t="s">
        <v>475</v>
      </c>
      <c r="C175" s="4" t="s">
        <v>475</v>
      </c>
      <c r="D175" s="44">
        <v>3</v>
      </c>
      <c r="E175" s="7">
        <v>257126</v>
      </c>
      <c r="F175" s="7">
        <f>E175/D175</f>
        <v>85708.666666666672</v>
      </c>
      <c r="G175" s="7">
        <v>27466</v>
      </c>
      <c r="H175" s="7">
        <f>G175/D175</f>
        <v>9155.3333333333339</v>
      </c>
      <c r="I175" s="7">
        <f>(E175+G175)</f>
        <v>284592</v>
      </c>
      <c r="J175" s="8">
        <f>I175/D175</f>
        <v>94864</v>
      </c>
      <c r="K175" s="6">
        <v>3</v>
      </c>
      <c r="L175" s="7">
        <v>262603</v>
      </c>
      <c r="M175" s="7">
        <f>L175/K175</f>
        <v>87534.333333333328</v>
      </c>
      <c r="N175" s="7">
        <v>28657</v>
      </c>
      <c r="O175" s="7">
        <f>N175/K175</f>
        <v>9552.3333333333339</v>
      </c>
      <c r="P175" s="7">
        <f>SUM(L175+N175)</f>
        <v>291260</v>
      </c>
      <c r="Q175" s="22">
        <f>P175/K175</f>
        <v>97086.666666666672</v>
      </c>
      <c r="R175" s="27">
        <f>(Q175-J175)/J175</f>
        <v>2.3430033170292963E-2</v>
      </c>
    </row>
    <row r="176" spans="1:18" x14ac:dyDescent="0.2">
      <c r="A176" s="4" t="s">
        <v>512</v>
      </c>
      <c r="B176" s="4" t="s">
        <v>509</v>
      </c>
      <c r="C176" s="4" t="s">
        <v>511</v>
      </c>
      <c r="D176" s="44">
        <v>12</v>
      </c>
      <c r="E176" s="7">
        <v>914939</v>
      </c>
      <c r="F176" s="7">
        <f>E176/D176</f>
        <v>76244.916666666672</v>
      </c>
      <c r="G176" s="7">
        <v>46028</v>
      </c>
      <c r="H176" s="7">
        <f>G176/D176</f>
        <v>3835.6666666666665</v>
      </c>
      <c r="I176" s="7">
        <f>(E176+G176)</f>
        <v>960967</v>
      </c>
      <c r="J176" s="8">
        <f>I176/D176</f>
        <v>80080.583333333328</v>
      </c>
      <c r="K176" s="6">
        <v>12</v>
      </c>
      <c r="L176" s="7">
        <v>916217</v>
      </c>
      <c r="M176" s="7">
        <f>L176/K176</f>
        <v>76351.416666666672</v>
      </c>
      <c r="N176" s="7">
        <v>47185</v>
      </c>
      <c r="O176" s="7">
        <f>N176/K176</f>
        <v>3932.0833333333335</v>
      </c>
      <c r="P176" s="7">
        <f>SUM(L176+N176)</f>
        <v>963402</v>
      </c>
      <c r="Q176" s="22">
        <f>P176/K176</f>
        <v>80283.5</v>
      </c>
      <c r="R176" s="27">
        <f>(Q176-J176)/J176</f>
        <v>2.5339059509848498E-3</v>
      </c>
    </row>
    <row r="177" spans="1:18" x14ac:dyDescent="0.2">
      <c r="A177" s="4" t="s">
        <v>510</v>
      </c>
      <c r="B177" s="4" t="s">
        <v>509</v>
      </c>
      <c r="C177" s="4" t="s">
        <v>284</v>
      </c>
      <c r="D177" s="44">
        <v>1</v>
      </c>
      <c r="E177" s="7">
        <v>66313</v>
      </c>
      <c r="F177" s="7">
        <f>E177/D177</f>
        <v>66313</v>
      </c>
      <c r="G177" s="7">
        <v>5922</v>
      </c>
      <c r="H177" s="7">
        <f>G177/D177</f>
        <v>5922</v>
      </c>
      <c r="I177" s="7">
        <f>(E177+G177)</f>
        <v>72235</v>
      </c>
      <c r="J177" s="8">
        <f>I177/D177</f>
        <v>72235</v>
      </c>
      <c r="K177" s="6">
        <v>1</v>
      </c>
      <c r="L177" s="7">
        <v>66313</v>
      </c>
      <c r="M177" s="7">
        <f>L177/K177</f>
        <v>66313</v>
      </c>
      <c r="N177" s="7">
        <v>6299</v>
      </c>
      <c r="O177" s="7">
        <f>N177/K177</f>
        <v>6299</v>
      </c>
      <c r="P177" s="7">
        <f>SUM(L177+N177)</f>
        <v>72612</v>
      </c>
      <c r="Q177" s="22">
        <f>P177/K177</f>
        <v>72612</v>
      </c>
      <c r="R177" s="27">
        <f>(Q177-J177)/J177</f>
        <v>5.2190766249048245E-3</v>
      </c>
    </row>
    <row r="178" spans="1:18" x14ac:dyDescent="0.2">
      <c r="A178" s="4" t="s">
        <v>59</v>
      </c>
      <c r="B178" s="4" t="s">
        <v>41</v>
      </c>
      <c r="C178" s="4" t="s">
        <v>58</v>
      </c>
      <c r="D178" s="44">
        <v>10</v>
      </c>
      <c r="E178" s="7">
        <v>978205</v>
      </c>
      <c r="F178" s="7">
        <f>E178/D178</f>
        <v>97820.5</v>
      </c>
      <c r="G178" s="7">
        <v>30366</v>
      </c>
      <c r="H178" s="7">
        <f>G178/D178</f>
        <v>3036.6</v>
      </c>
      <c r="I178" s="7">
        <f>(E178+G178)</f>
        <v>1008571</v>
      </c>
      <c r="J178" s="8">
        <f>I178/D178</f>
        <v>100857.1</v>
      </c>
      <c r="K178" s="6">
        <v>10</v>
      </c>
      <c r="L178" s="7">
        <v>984955</v>
      </c>
      <c r="M178" s="7">
        <f>L178/K178</f>
        <v>98495.5</v>
      </c>
      <c r="N178" s="7">
        <v>30366</v>
      </c>
      <c r="O178" s="7">
        <f>N178/K178</f>
        <v>3036.6</v>
      </c>
      <c r="P178" s="7">
        <f>SUM(L178+N178)</f>
        <v>1015321</v>
      </c>
      <c r="Q178" s="22">
        <f>P178/K178</f>
        <v>101532.1</v>
      </c>
      <c r="R178" s="27">
        <f>(Q178-J178)/J178</f>
        <v>6.692637404803429E-3</v>
      </c>
    </row>
    <row r="179" spans="1:18" x14ac:dyDescent="0.2">
      <c r="A179" s="4" t="s">
        <v>225</v>
      </c>
      <c r="B179" s="4" t="s">
        <v>223</v>
      </c>
      <c r="C179" s="4" t="s">
        <v>224</v>
      </c>
      <c r="D179" s="44">
        <v>1.5</v>
      </c>
      <c r="E179" s="7">
        <v>105707</v>
      </c>
      <c r="F179" s="7">
        <f>E179/D179</f>
        <v>70471.333333333328</v>
      </c>
      <c r="G179" s="7">
        <v>11133</v>
      </c>
      <c r="H179" s="7">
        <f>G179/D179</f>
        <v>7422</v>
      </c>
      <c r="I179" s="7">
        <f>(E179+G179)</f>
        <v>116840</v>
      </c>
      <c r="J179" s="8">
        <f>I179/D179</f>
        <v>77893.333333333328</v>
      </c>
      <c r="K179" s="6">
        <v>1.5</v>
      </c>
      <c r="L179" s="7">
        <v>105707</v>
      </c>
      <c r="M179" s="7">
        <f>L179/K179</f>
        <v>70471.333333333328</v>
      </c>
      <c r="N179" s="7">
        <v>11712</v>
      </c>
      <c r="O179" s="7">
        <f>N179/K179</f>
        <v>7808</v>
      </c>
      <c r="P179" s="7">
        <f>SUM(L179+N179)</f>
        <v>117419</v>
      </c>
      <c r="Q179" s="22">
        <f>P179/K179</f>
        <v>78279.333333333328</v>
      </c>
      <c r="R179" s="27">
        <f>(Q179-J179)/J179</f>
        <v>4.955494693598083E-3</v>
      </c>
    </row>
    <row r="180" spans="1:18" x14ac:dyDescent="0.2">
      <c r="A180" s="4" t="s">
        <v>650</v>
      </c>
      <c r="B180" s="4" t="s">
        <v>646</v>
      </c>
      <c r="C180" s="4" t="s">
        <v>649</v>
      </c>
      <c r="D180" s="44">
        <v>3</v>
      </c>
      <c r="E180" s="7">
        <v>153675</v>
      </c>
      <c r="F180" s="7">
        <f>E180/D180</f>
        <v>51225</v>
      </c>
      <c r="G180" s="7">
        <v>3780</v>
      </c>
      <c r="H180" s="7">
        <f>G180/D180</f>
        <v>1260</v>
      </c>
      <c r="I180" s="7">
        <f>(E180+G180)</f>
        <v>157455</v>
      </c>
      <c r="J180" s="8">
        <f>I180/D180</f>
        <v>52485</v>
      </c>
      <c r="K180" s="6">
        <v>2</v>
      </c>
      <c r="L180" s="7">
        <v>117000</v>
      </c>
      <c r="M180" s="7">
        <f>L180/K180</f>
        <v>58500</v>
      </c>
      <c r="N180" s="7">
        <v>8040</v>
      </c>
      <c r="O180" s="7">
        <f>N180/K180</f>
        <v>4020</v>
      </c>
      <c r="P180" s="7">
        <f>SUM(L180+N180)</f>
        <v>125040</v>
      </c>
      <c r="Q180" s="22">
        <f>P180/K180</f>
        <v>62520</v>
      </c>
      <c r="R180" s="27">
        <f>(Q180-J180)/J180</f>
        <v>0.19119748499571307</v>
      </c>
    </row>
    <row r="181" spans="1:18" x14ac:dyDescent="0.2">
      <c r="A181" s="4" t="s">
        <v>167</v>
      </c>
      <c r="B181" s="4" t="s">
        <v>164</v>
      </c>
      <c r="C181" s="4" t="s">
        <v>164</v>
      </c>
      <c r="D181" s="44">
        <v>2</v>
      </c>
      <c r="E181" s="7">
        <v>142000</v>
      </c>
      <c r="F181" s="7">
        <f>E181/D181</f>
        <v>71000</v>
      </c>
      <c r="G181" s="7">
        <v>4736</v>
      </c>
      <c r="H181" s="7">
        <f>G181/D181</f>
        <v>2368</v>
      </c>
      <c r="I181" s="7">
        <f>(E181+G181)</f>
        <v>146736</v>
      </c>
      <c r="J181" s="8">
        <f>I181/D181</f>
        <v>73368</v>
      </c>
      <c r="K181" s="6">
        <v>2</v>
      </c>
      <c r="L181" s="7">
        <v>144000</v>
      </c>
      <c r="M181" s="7">
        <f>L181/K181</f>
        <v>72000</v>
      </c>
      <c r="N181" s="7">
        <v>4800</v>
      </c>
      <c r="O181" s="7">
        <f>N181/K181</f>
        <v>2400</v>
      </c>
      <c r="P181" s="7">
        <f>SUM(L181+N181)</f>
        <v>148800</v>
      </c>
      <c r="Q181" s="22">
        <f>P181/K181</f>
        <v>74400</v>
      </c>
      <c r="R181" s="27">
        <f>(Q181-J181)/J181</f>
        <v>1.4066077854105331E-2</v>
      </c>
    </row>
    <row r="182" spans="1:18" x14ac:dyDescent="0.2">
      <c r="A182" s="4" t="s">
        <v>227</v>
      </c>
      <c r="B182" s="4" t="s">
        <v>223</v>
      </c>
      <c r="C182" s="4" t="s">
        <v>226</v>
      </c>
      <c r="D182" s="44">
        <v>2</v>
      </c>
      <c r="E182" s="7">
        <v>152496</v>
      </c>
      <c r="F182" s="7">
        <f>E182/D182</f>
        <v>76248</v>
      </c>
      <c r="G182" s="7">
        <v>10408</v>
      </c>
      <c r="H182" s="7">
        <f>G182/D182</f>
        <v>5204</v>
      </c>
      <c r="I182" s="7">
        <f>(E182+G182)</f>
        <v>162904</v>
      </c>
      <c r="J182" s="8">
        <f>I182/D182</f>
        <v>81452</v>
      </c>
      <c r="K182" s="6">
        <v>2</v>
      </c>
      <c r="L182" s="7">
        <v>151996</v>
      </c>
      <c r="M182" s="7">
        <f>L182/K182</f>
        <v>75998</v>
      </c>
      <c r="N182" s="7">
        <v>11628</v>
      </c>
      <c r="O182" s="7">
        <f>N182/K182</f>
        <v>5814</v>
      </c>
      <c r="P182" s="7">
        <f>SUM(L182+N182)</f>
        <v>163624</v>
      </c>
      <c r="Q182" s="22">
        <f>P182/K182</f>
        <v>81812</v>
      </c>
      <c r="R182" s="27">
        <f>(Q182-J182)/J182</f>
        <v>4.419780975298335E-3</v>
      </c>
    </row>
    <row r="183" spans="1:18" x14ac:dyDescent="0.2">
      <c r="A183" s="4" t="s">
        <v>229</v>
      </c>
      <c r="B183" s="4" t="s">
        <v>223</v>
      </c>
      <c r="C183" s="4" t="s">
        <v>228</v>
      </c>
      <c r="D183" s="44">
        <v>1</v>
      </c>
      <c r="E183" s="7">
        <v>55026</v>
      </c>
      <c r="F183" s="7">
        <f>E183/D183</f>
        <v>55026</v>
      </c>
      <c r="G183" s="7">
        <v>7175</v>
      </c>
      <c r="H183" s="7">
        <f>G183/D183</f>
        <v>7175</v>
      </c>
      <c r="I183" s="7">
        <f>(E183+G183)</f>
        <v>62201</v>
      </c>
      <c r="J183" s="8">
        <f>I183/D183</f>
        <v>62201</v>
      </c>
      <c r="K183" s="6">
        <v>1</v>
      </c>
      <c r="L183" s="7">
        <v>60000</v>
      </c>
      <c r="M183" s="7">
        <f>L183/K183</f>
        <v>60000</v>
      </c>
      <c r="N183" s="7">
        <v>2448</v>
      </c>
      <c r="O183" s="7">
        <f>N183/K183</f>
        <v>2448</v>
      </c>
      <c r="P183" s="7">
        <f>SUM(L183+N183)</f>
        <v>62448</v>
      </c>
      <c r="Q183" s="22">
        <f>P183/K183</f>
        <v>62448</v>
      </c>
      <c r="R183" s="27">
        <f>(Q183-J183)/J183</f>
        <v>3.9709972508480572E-3</v>
      </c>
    </row>
    <row r="184" spans="1:18" x14ac:dyDescent="0.2">
      <c r="A184" s="4" t="s">
        <v>450</v>
      </c>
      <c r="B184" s="4" t="s">
        <v>448</v>
      </c>
      <c r="C184" s="4" t="s">
        <v>449</v>
      </c>
      <c r="D184" s="44">
        <v>1.5</v>
      </c>
      <c r="E184" s="7">
        <v>113828</v>
      </c>
      <c r="F184" s="7">
        <f>E184/D184</f>
        <v>75885.333333333328</v>
      </c>
      <c r="G184" s="7">
        <v>22505</v>
      </c>
      <c r="H184" s="7">
        <f>G184/D184</f>
        <v>15003.333333333334</v>
      </c>
      <c r="I184" s="7">
        <f>(E184+G184)</f>
        <v>136333</v>
      </c>
      <c r="J184" s="8">
        <f>I184/D184</f>
        <v>90888.666666666672</v>
      </c>
      <c r="K184" s="6">
        <v>1.5</v>
      </c>
      <c r="L184" s="7">
        <v>113816</v>
      </c>
      <c r="M184" s="7">
        <f>L184/K184</f>
        <v>75877.333333333328</v>
      </c>
      <c r="N184" s="7">
        <v>22365</v>
      </c>
      <c r="O184" s="7">
        <f>N184/K184</f>
        <v>14910</v>
      </c>
      <c r="P184" s="7">
        <f>SUM(L184+N184)</f>
        <v>136181</v>
      </c>
      <c r="Q184" s="22">
        <f>P184/K184</f>
        <v>90787.333333333328</v>
      </c>
      <c r="R184" s="27">
        <f>(Q184-J184)/J184</f>
        <v>-1.1149171513867848E-3</v>
      </c>
    </row>
    <row r="185" spans="1:18" x14ac:dyDescent="0.2">
      <c r="A185" s="4" t="s">
        <v>135</v>
      </c>
      <c r="B185" s="4" t="s">
        <v>129</v>
      </c>
      <c r="C185" s="4" t="s">
        <v>134</v>
      </c>
      <c r="D185" s="44">
        <v>2</v>
      </c>
      <c r="E185" s="7">
        <v>143698</v>
      </c>
      <c r="F185" s="7">
        <f>E185/D185</f>
        <v>71849</v>
      </c>
      <c r="G185" s="7">
        <v>8610</v>
      </c>
      <c r="H185" s="7">
        <f>G185/D185</f>
        <v>4305</v>
      </c>
      <c r="I185" s="7">
        <f>(E185+G185)</f>
        <v>152308</v>
      </c>
      <c r="J185" s="8">
        <f>I185/D185</f>
        <v>76154</v>
      </c>
      <c r="K185" s="6">
        <v>2</v>
      </c>
      <c r="L185" s="7">
        <v>130000</v>
      </c>
      <c r="M185" s="7">
        <f>L185/K185</f>
        <v>65000</v>
      </c>
      <c r="N185" s="7">
        <v>9160</v>
      </c>
      <c r="O185" s="7">
        <f>N185/K185</f>
        <v>4580</v>
      </c>
      <c r="P185" s="7">
        <f>SUM(L185+N185)</f>
        <v>139160</v>
      </c>
      <c r="Q185" s="22">
        <f>P185/K185</f>
        <v>69580</v>
      </c>
      <c r="R185" s="27">
        <f>(Q185-J185)/J185</f>
        <v>-8.6325078131155294E-2</v>
      </c>
    </row>
    <row r="186" spans="1:18" x14ac:dyDescent="0.2">
      <c r="A186" s="4" t="s">
        <v>43</v>
      </c>
      <c r="B186" s="4" t="s">
        <v>41</v>
      </c>
      <c r="C186" s="4" t="s">
        <v>42</v>
      </c>
      <c r="D186" s="44">
        <v>4</v>
      </c>
      <c r="E186" s="7">
        <v>296850</v>
      </c>
      <c r="F186" s="7">
        <f>E186/D186</f>
        <v>74212.5</v>
      </c>
      <c r="G186" s="7">
        <v>21103</v>
      </c>
      <c r="H186" s="7">
        <f>G186/D186</f>
        <v>5275.75</v>
      </c>
      <c r="I186" s="7">
        <f>(E186+G186)</f>
        <v>317953</v>
      </c>
      <c r="J186" s="8">
        <f>I186/D186</f>
        <v>79488.25</v>
      </c>
      <c r="K186" s="6">
        <v>4</v>
      </c>
      <c r="L186" s="7">
        <v>301600</v>
      </c>
      <c r="M186" s="7">
        <f>L186/K186</f>
        <v>75400</v>
      </c>
      <c r="N186" s="7">
        <v>21117</v>
      </c>
      <c r="O186" s="7">
        <f>N186/K186</f>
        <v>5279.25</v>
      </c>
      <c r="P186" s="7">
        <f>SUM(L186+N186)</f>
        <v>322717</v>
      </c>
      <c r="Q186" s="22">
        <f>P186/K186</f>
        <v>80679.25</v>
      </c>
      <c r="R186" s="27">
        <f>(Q186-J186)/J186</f>
        <v>1.4983346595251499E-2</v>
      </c>
    </row>
    <row r="187" spans="1:18" x14ac:dyDescent="0.2">
      <c r="A187" s="4" t="s">
        <v>526</v>
      </c>
      <c r="B187" s="4" t="s">
        <v>522</v>
      </c>
      <c r="C187" s="4" t="s">
        <v>525</v>
      </c>
      <c r="D187" s="44">
        <v>1.2999999523162842</v>
      </c>
      <c r="E187" s="7">
        <v>112448</v>
      </c>
      <c r="F187" s="7">
        <f>E187/D187</f>
        <v>86498.46471120631</v>
      </c>
      <c r="G187" s="7">
        <v>9058</v>
      </c>
      <c r="H187" s="7">
        <f>G187/D187</f>
        <v>6967.6925632657476</v>
      </c>
      <c r="I187" s="7">
        <f>(E187+G187)</f>
        <v>121506</v>
      </c>
      <c r="J187" s="8">
        <f>I187/D187</f>
        <v>93466.157274472062</v>
      </c>
      <c r="K187" s="6">
        <v>1.2999999523162842</v>
      </c>
      <c r="L187" s="7">
        <v>113798</v>
      </c>
      <c r="M187" s="7">
        <f>L187/K187</f>
        <v>87536.926287758397</v>
      </c>
      <c r="N187" s="7">
        <v>9672</v>
      </c>
      <c r="O187" s="7">
        <f>N187/K187</f>
        <v>7440.0002728975833</v>
      </c>
      <c r="P187" s="7">
        <f>SUM(L187+N187)</f>
        <v>123470</v>
      </c>
      <c r="Q187" s="22">
        <f>P187/K187</f>
        <v>94976.926560655978</v>
      </c>
      <c r="R187" s="27">
        <f>(Q187-J187)/J187</f>
        <v>1.6163810840616914E-2</v>
      </c>
    </row>
    <row r="188" spans="1:18" x14ac:dyDescent="0.2">
      <c r="A188" s="4" t="s">
        <v>47</v>
      </c>
      <c r="B188" s="4" t="s">
        <v>41</v>
      </c>
      <c r="C188" s="4" t="s">
        <v>46</v>
      </c>
      <c r="D188" s="44">
        <v>2</v>
      </c>
      <c r="E188" s="7">
        <v>159500</v>
      </c>
      <c r="F188" s="7">
        <f>E188/D188</f>
        <v>79750</v>
      </c>
      <c r="G188" s="7">
        <v>11057</v>
      </c>
      <c r="H188" s="7">
        <f>G188/D188</f>
        <v>5528.5</v>
      </c>
      <c r="I188" s="7">
        <f>(E188+G188)</f>
        <v>170557</v>
      </c>
      <c r="J188" s="8">
        <f>I188/D188</f>
        <v>85278.5</v>
      </c>
      <c r="K188" s="6">
        <v>2</v>
      </c>
      <c r="L188" s="7">
        <v>163410</v>
      </c>
      <c r="M188" s="7">
        <f>L188/K188</f>
        <v>81705</v>
      </c>
      <c r="N188" s="7">
        <v>10624</v>
      </c>
      <c r="O188" s="7">
        <f>N188/K188</f>
        <v>5312</v>
      </c>
      <c r="P188" s="7">
        <f>SUM(L188+N188)</f>
        <v>174034</v>
      </c>
      <c r="Q188" s="22">
        <f>P188/K188</f>
        <v>87017</v>
      </c>
      <c r="R188" s="27">
        <f>(Q188-J188)/J188</f>
        <v>2.0386146566836894E-2</v>
      </c>
    </row>
    <row r="189" spans="1:18" x14ac:dyDescent="0.2">
      <c r="A189" s="4" t="s">
        <v>364</v>
      </c>
      <c r="B189" s="4" t="s">
        <v>356</v>
      </c>
      <c r="C189" s="4" t="s">
        <v>363</v>
      </c>
      <c r="D189" s="44">
        <v>0.5</v>
      </c>
      <c r="E189" s="7">
        <v>41310</v>
      </c>
      <c r="F189" s="7">
        <f>E189/D189</f>
        <v>82620</v>
      </c>
      <c r="G189" s="7">
        <v>4535</v>
      </c>
      <c r="H189" s="7">
        <f>G189/D189</f>
        <v>9070</v>
      </c>
      <c r="I189" s="7">
        <f>(E189+G189)</f>
        <v>45845</v>
      </c>
      <c r="J189" s="8">
        <f>I189/D189</f>
        <v>91690</v>
      </c>
      <c r="K189" s="6">
        <v>0.5</v>
      </c>
      <c r="L189" s="7">
        <v>44000</v>
      </c>
      <c r="M189" s="7">
        <f>L189/K189</f>
        <v>88000</v>
      </c>
      <c r="N189" s="7">
        <v>2026</v>
      </c>
      <c r="O189" s="7">
        <f>N189/K189</f>
        <v>4052</v>
      </c>
      <c r="P189" s="7">
        <f>SUM(L189+N189)</f>
        <v>46026</v>
      </c>
      <c r="Q189" s="22">
        <f>P189/K189</f>
        <v>92052</v>
      </c>
      <c r="R189" s="27">
        <f>(Q189-J189)/J189</f>
        <v>3.9480859417602796E-3</v>
      </c>
    </row>
    <row r="190" spans="1:18" x14ac:dyDescent="0.2">
      <c r="A190" s="4" t="s">
        <v>358</v>
      </c>
      <c r="B190" s="4" t="s">
        <v>356</v>
      </c>
      <c r="C190" s="4" t="s">
        <v>357</v>
      </c>
      <c r="D190" s="44">
        <v>1.2999999523162842</v>
      </c>
      <c r="E190" s="7">
        <v>99486</v>
      </c>
      <c r="F190" s="7">
        <f>E190/D190</f>
        <v>76527.695114711431</v>
      </c>
      <c r="G190" s="7">
        <v>7284</v>
      </c>
      <c r="H190" s="7">
        <f>G190/D190</f>
        <v>5603.0771285965675</v>
      </c>
      <c r="I190" s="7">
        <f>(E190+G190)</f>
        <v>106770</v>
      </c>
      <c r="J190" s="8">
        <f>I190/D190</f>
        <v>82130.772243308005</v>
      </c>
      <c r="K190" s="6">
        <v>1.2999999523162842</v>
      </c>
      <c r="L190" s="7">
        <v>99085</v>
      </c>
      <c r="M190" s="7">
        <f>L190/K190</f>
        <v>76219.233564935595</v>
      </c>
      <c r="N190" s="7">
        <v>7284</v>
      </c>
      <c r="O190" s="7">
        <f>N190/K190</f>
        <v>5603.0771285965675</v>
      </c>
      <c r="P190" s="7">
        <f>SUM(L190+N190)</f>
        <v>106369</v>
      </c>
      <c r="Q190" s="22">
        <f>P190/K190</f>
        <v>81822.310693532156</v>
      </c>
      <c r="R190" s="27">
        <f>(Q190-J190)/J190</f>
        <v>-3.7557366301396605E-3</v>
      </c>
    </row>
    <row r="191" spans="1:18" x14ac:dyDescent="0.2">
      <c r="A191" s="4" t="s">
        <v>531</v>
      </c>
      <c r="B191" s="4" t="s">
        <v>527</v>
      </c>
      <c r="C191" s="4" t="s">
        <v>530</v>
      </c>
      <c r="D191" s="44">
        <v>0.69999998807907104</v>
      </c>
      <c r="E191" s="7">
        <v>52817</v>
      </c>
      <c r="F191" s="7">
        <f>E191/D191</f>
        <v>75452.858427811661</v>
      </c>
      <c r="G191" s="7">
        <v>12121</v>
      </c>
      <c r="H191" s="7">
        <f>G191/D191</f>
        <v>17315.714580599146</v>
      </c>
      <c r="I191" s="7">
        <f>(E191+G191)</f>
        <v>64938</v>
      </c>
      <c r="J191" s="8">
        <f>I191/D191</f>
        <v>92768.573008410807</v>
      </c>
      <c r="K191" s="6">
        <v>0.69999998807907104</v>
      </c>
      <c r="L191" s="7">
        <v>52817</v>
      </c>
      <c r="M191" s="7">
        <f>L191/K191</f>
        <v>75452.858427811661</v>
      </c>
      <c r="N191" s="7">
        <v>13902</v>
      </c>
      <c r="O191" s="7">
        <f>N191/K191</f>
        <v>19860.000338213791</v>
      </c>
      <c r="P191" s="7">
        <f>SUM(L191+N191)</f>
        <v>66719</v>
      </c>
      <c r="Q191" s="22">
        <f>P191/K191</f>
        <v>95312.858766025456</v>
      </c>
      <c r="R191" s="27">
        <f>(Q191-J191)/J191</f>
        <v>2.7426160337552814E-2</v>
      </c>
    </row>
    <row r="192" spans="1:18" x14ac:dyDescent="0.2">
      <c r="A192" s="4" t="s">
        <v>382</v>
      </c>
      <c r="B192" s="4" t="s">
        <v>374</v>
      </c>
      <c r="C192" s="4" t="s">
        <v>381</v>
      </c>
      <c r="D192" s="44">
        <v>3</v>
      </c>
      <c r="E192" s="7">
        <v>243066</v>
      </c>
      <c r="F192" s="7">
        <f>E192/D192</f>
        <v>81022</v>
      </c>
      <c r="G192" s="7">
        <v>17360</v>
      </c>
      <c r="H192" s="7">
        <f>G192/D192</f>
        <v>5786.666666666667</v>
      </c>
      <c r="I192" s="7">
        <f>(E192+G192)</f>
        <v>260426</v>
      </c>
      <c r="J192" s="8">
        <f>I192/D192</f>
        <v>86808.666666666672</v>
      </c>
      <c r="K192" s="6">
        <v>3</v>
      </c>
      <c r="L192" s="7">
        <v>236136</v>
      </c>
      <c r="M192" s="7">
        <f>L192/K192</f>
        <v>78712</v>
      </c>
      <c r="N192" s="7">
        <v>18576</v>
      </c>
      <c r="O192" s="7">
        <f>N192/K192</f>
        <v>6192</v>
      </c>
      <c r="P192" s="7">
        <f>SUM(L192+N192)</f>
        <v>254712</v>
      </c>
      <c r="Q192" s="22">
        <f>P192/K192</f>
        <v>84904</v>
      </c>
      <c r="R192" s="27">
        <f>(Q192-J192)/J192</f>
        <v>-2.1940973635504957E-2</v>
      </c>
    </row>
    <row r="193" spans="1:18" x14ac:dyDescent="0.2">
      <c r="A193" s="4" t="s">
        <v>508</v>
      </c>
      <c r="B193" s="4" t="s">
        <v>500</v>
      </c>
      <c r="C193" s="4" t="s">
        <v>507</v>
      </c>
      <c r="D193" s="44">
        <v>1</v>
      </c>
      <c r="E193" s="7">
        <v>68257</v>
      </c>
      <c r="F193" s="7">
        <f>E193/D193</f>
        <v>68257</v>
      </c>
      <c r="G193" s="7">
        <v>5064</v>
      </c>
      <c r="H193" s="7">
        <f>G193/D193</f>
        <v>5064</v>
      </c>
      <c r="I193" s="7">
        <f>(E193+G193)</f>
        <v>73321</v>
      </c>
      <c r="J193" s="8">
        <f>I193/D193</f>
        <v>73321</v>
      </c>
      <c r="K193" s="6">
        <v>1</v>
      </c>
      <c r="L193" s="7">
        <v>60099</v>
      </c>
      <c r="M193" s="7">
        <f>L193/K193</f>
        <v>60099</v>
      </c>
      <c r="N193" s="7">
        <v>5064</v>
      </c>
      <c r="O193" s="7">
        <f>N193/K193</f>
        <v>5064</v>
      </c>
      <c r="P193" s="7">
        <f>SUM(L193+N193)</f>
        <v>65163</v>
      </c>
      <c r="Q193" s="22">
        <f>P193/K193</f>
        <v>65163</v>
      </c>
      <c r="R193" s="27">
        <f>(Q193-J193)/J193</f>
        <v>-0.11126416715538523</v>
      </c>
    </row>
    <row r="194" spans="1:18" x14ac:dyDescent="0.2">
      <c r="A194" s="4" t="s">
        <v>45</v>
      </c>
      <c r="B194" s="4" t="s">
        <v>41</v>
      </c>
      <c r="C194" s="4" t="s">
        <v>44</v>
      </c>
      <c r="D194" s="44">
        <v>6</v>
      </c>
      <c r="E194" s="7">
        <v>429582</v>
      </c>
      <c r="F194" s="7">
        <f>E194/D194</f>
        <v>71597</v>
      </c>
      <c r="G194" s="7">
        <v>69309</v>
      </c>
      <c r="H194" s="7">
        <f>G194/D194</f>
        <v>11551.5</v>
      </c>
      <c r="I194" s="7">
        <f>(E194+G194)</f>
        <v>498891</v>
      </c>
      <c r="J194" s="8">
        <f>I194/D194</f>
        <v>83148.5</v>
      </c>
      <c r="K194" s="6">
        <v>6</v>
      </c>
      <c r="L194" s="7">
        <v>429306</v>
      </c>
      <c r="M194" s="7">
        <f>L194/K194</f>
        <v>71551</v>
      </c>
      <c r="N194" s="7">
        <v>72558</v>
      </c>
      <c r="O194" s="7">
        <f>N194/K194</f>
        <v>12093</v>
      </c>
      <c r="P194" s="7">
        <f>SUM(L194+N194)</f>
        <v>501864</v>
      </c>
      <c r="Q194" s="22">
        <f>P194/K194</f>
        <v>83644</v>
      </c>
      <c r="R194" s="27">
        <f>(Q194-J194)/J194</f>
        <v>5.9592175445137311E-3</v>
      </c>
    </row>
    <row r="195" spans="1:18" x14ac:dyDescent="0.2">
      <c r="A195" s="4" t="s">
        <v>524</v>
      </c>
      <c r="B195" s="4" t="s">
        <v>522</v>
      </c>
      <c r="C195" s="4" t="s">
        <v>523</v>
      </c>
      <c r="D195" s="44">
        <v>2</v>
      </c>
      <c r="E195" s="7">
        <v>110142</v>
      </c>
      <c r="F195" s="7">
        <f>E195/D195</f>
        <v>55071</v>
      </c>
      <c r="G195" s="7">
        <v>5196</v>
      </c>
      <c r="H195" s="7">
        <f>G195/D195</f>
        <v>2598</v>
      </c>
      <c r="I195" s="7">
        <f>(E195+G195)</f>
        <v>115338</v>
      </c>
      <c r="J195" s="8">
        <f>I195/D195</f>
        <v>57669</v>
      </c>
      <c r="K195" s="6">
        <v>2</v>
      </c>
      <c r="L195" s="7">
        <v>107969</v>
      </c>
      <c r="M195" s="7">
        <f>L195/K195</f>
        <v>53984.5</v>
      </c>
      <c r="N195" s="7">
        <v>5400</v>
      </c>
      <c r="O195" s="7">
        <f>N195/K195</f>
        <v>2700</v>
      </c>
      <c r="P195" s="7">
        <f>SUM(L195+N195)</f>
        <v>113369</v>
      </c>
      <c r="Q195" s="22">
        <f>P195/K195</f>
        <v>56684.5</v>
      </c>
      <c r="R195" s="27">
        <f>(Q195-J195)/J195</f>
        <v>-1.7071563578352322E-2</v>
      </c>
    </row>
    <row r="196" spans="1:18" x14ac:dyDescent="0.2">
      <c r="A196" s="4" t="s">
        <v>76</v>
      </c>
      <c r="B196" s="4" t="s">
        <v>68</v>
      </c>
      <c r="C196" s="4" t="s">
        <v>75</v>
      </c>
      <c r="D196" s="44">
        <v>3</v>
      </c>
      <c r="E196" s="7">
        <v>247408</v>
      </c>
      <c r="F196" s="7">
        <f>E196/D196</f>
        <v>82469.333333333328</v>
      </c>
      <c r="G196" s="7">
        <v>20460</v>
      </c>
      <c r="H196" s="7">
        <f>G196/D196</f>
        <v>6820</v>
      </c>
      <c r="I196" s="7">
        <f>(E196+G196)</f>
        <v>267868</v>
      </c>
      <c r="J196" s="8">
        <f>I196/D196</f>
        <v>89289.333333333328</v>
      </c>
      <c r="K196" s="6">
        <v>3</v>
      </c>
      <c r="L196" s="7">
        <v>252356</v>
      </c>
      <c r="M196" s="7">
        <f>L196/K196</f>
        <v>84118.666666666672</v>
      </c>
      <c r="N196" s="7">
        <v>20707</v>
      </c>
      <c r="O196" s="7">
        <f>N196/K196</f>
        <v>6902.333333333333</v>
      </c>
      <c r="P196" s="7">
        <f>SUM(L196+N196)</f>
        <v>273063</v>
      </c>
      <c r="Q196" s="22">
        <f>P196/K196</f>
        <v>91021</v>
      </c>
      <c r="R196" s="27">
        <f>(Q196-J196)/J196</f>
        <v>1.939388056804103E-2</v>
      </c>
    </row>
    <row r="197" spans="1:18" x14ac:dyDescent="0.2">
      <c r="A197" s="4" t="s">
        <v>502</v>
      </c>
      <c r="B197" s="4" t="s">
        <v>500</v>
      </c>
      <c r="C197" s="4" t="s">
        <v>501</v>
      </c>
      <c r="D197" s="44">
        <v>4</v>
      </c>
      <c r="E197" s="7">
        <v>306693</v>
      </c>
      <c r="F197" s="7">
        <f>E197/D197</f>
        <v>76673.25</v>
      </c>
      <c r="G197" s="7">
        <v>20640</v>
      </c>
      <c r="H197" s="7">
        <f>G197/D197</f>
        <v>5160</v>
      </c>
      <c r="I197" s="7">
        <f>(E197+G197)</f>
        <v>327333</v>
      </c>
      <c r="J197" s="8">
        <f>I197/D197</f>
        <v>81833.25</v>
      </c>
      <c r="K197" s="6">
        <v>4</v>
      </c>
      <c r="L197" s="7">
        <v>309758</v>
      </c>
      <c r="M197" s="7">
        <f>L197/K197</f>
        <v>77439.5</v>
      </c>
      <c r="N197" s="7">
        <v>20640</v>
      </c>
      <c r="O197" s="7">
        <f>N197/K197</f>
        <v>5160</v>
      </c>
      <c r="P197" s="7">
        <f>SUM(L197+N197)</f>
        <v>330398</v>
      </c>
      <c r="Q197" s="22">
        <f>P197/K197</f>
        <v>82599.5</v>
      </c>
      <c r="R197" s="27">
        <f>(Q197-J197)/J197</f>
        <v>9.3635533233740569E-3</v>
      </c>
    </row>
    <row r="198" spans="1:18" x14ac:dyDescent="0.2">
      <c r="A198" s="4" t="s">
        <v>529</v>
      </c>
      <c r="B198" s="4" t="s">
        <v>527</v>
      </c>
      <c r="C198" s="4" t="s">
        <v>528</v>
      </c>
      <c r="D198" s="44">
        <v>3</v>
      </c>
      <c r="E198" s="7">
        <v>223779</v>
      </c>
      <c r="F198" s="7">
        <f>E198/D198</f>
        <v>74593</v>
      </c>
      <c r="G198" s="7">
        <v>20867</v>
      </c>
      <c r="H198" s="7">
        <f>G198/D198</f>
        <v>6955.666666666667</v>
      </c>
      <c r="I198" s="7">
        <f>(E198+G198)</f>
        <v>244646</v>
      </c>
      <c r="J198" s="8">
        <f>I198/D198</f>
        <v>81548.666666666672</v>
      </c>
      <c r="K198" s="6">
        <v>3</v>
      </c>
      <c r="L198" s="7">
        <v>225132</v>
      </c>
      <c r="M198" s="7">
        <f>L198/K198</f>
        <v>75044</v>
      </c>
      <c r="N198" s="7">
        <v>22000</v>
      </c>
      <c r="O198" s="7">
        <f>N198/K198</f>
        <v>7333.333333333333</v>
      </c>
      <c r="P198" s="7">
        <f>SUM(L198+N198)</f>
        <v>247132</v>
      </c>
      <c r="Q198" s="22">
        <f>P198/K198</f>
        <v>82377.333333333328</v>
      </c>
      <c r="R198" s="27">
        <f>(Q198-J198)/J198</f>
        <v>1.0161621281361522E-2</v>
      </c>
    </row>
    <row r="199" spans="1:18" x14ac:dyDescent="0.2">
      <c r="A199" s="4" t="s">
        <v>362</v>
      </c>
      <c r="B199" s="4" t="s">
        <v>356</v>
      </c>
      <c r="C199" s="4" t="s">
        <v>361</v>
      </c>
      <c r="D199" s="44">
        <v>3</v>
      </c>
      <c r="E199" s="7">
        <v>205070</v>
      </c>
      <c r="F199" s="7">
        <f>E199/D199</f>
        <v>68356.666666666672</v>
      </c>
      <c r="G199" s="7">
        <v>23688</v>
      </c>
      <c r="H199" s="7">
        <f>G199/D199</f>
        <v>7896</v>
      </c>
      <c r="I199" s="7">
        <f>(E199+G199)</f>
        <v>228758</v>
      </c>
      <c r="J199" s="8">
        <f>I199/D199</f>
        <v>76252.666666666672</v>
      </c>
      <c r="K199" s="6">
        <v>3</v>
      </c>
      <c r="L199" s="7">
        <v>207320</v>
      </c>
      <c r="M199" s="7">
        <f>L199/K199</f>
        <v>69106.666666666672</v>
      </c>
      <c r="N199" s="7">
        <v>24468</v>
      </c>
      <c r="O199" s="7">
        <f>N199/K199</f>
        <v>8156</v>
      </c>
      <c r="P199" s="7">
        <f>SUM(L199+N199)</f>
        <v>231788</v>
      </c>
      <c r="Q199" s="22">
        <f>P199/K199</f>
        <v>77262.666666666672</v>
      </c>
      <c r="R199" s="27">
        <f>(Q199-J199)/J199</f>
        <v>1.3245438410897105E-2</v>
      </c>
    </row>
    <row r="200" spans="1:18" x14ac:dyDescent="0.2">
      <c r="A200" s="4" t="s">
        <v>16</v>
      </c>
      <c r="B200" s="4" t="s">
        <v>14</v>
      </c>
      <c r="C200" s="4" t="s">
        <v>15</v>
      </c>
      <c r="D200" s="44">
        <v>5</v>
      </c>
      <c r="E200" s="7">
        <v>403061</v>
      </c>
      <c r="F200" s="7">
        <f>E200/D200</f>
        <v>80612.2</v>
      </c>
      <c r="G200" s="7">
        <v>24391</v>
      </c>
      <c r="H200" s="7">
        <f>G200/D200</f>
        <v>4878.2</v>
      </c>
      <c r="I200" s="7">
        <f>(E200+G200)</f>
        <v>427452</v>
      </c>
      <c r="J200" s="8">
        <f>I200/D200</f>
        <v>85490.4</v>
      </c>
      <c r="K200" s="6">
        <v>5</v>
      </c>
      <c r="L200" s="7">
        <v>387804</v>
      </c>
      <c r="M200" s="7">
        <f>L200/K200</f>
        <v>77560.800000000003</v>
      </c>
      <c r="N200" s="7">
        <v>24391</v>
      </c>
      <c r="O200" s="7">
        <f>N200/K200</f>
        <v>4878.2</v>
      </c>
      <c r="P200" s="7">
        <f>SUM(L200+N200)</f>
        <v>412195</v>
      </c>
      <c r="Q200" s="22">
        <f>P200/K200</f>
        <v>82439</v>
      </c>
      <c r="R200" s="27">
        <f>(Q200-J200)/J200</f>
        <v>-3.5692896512356874E-2</v>
      </c>
    </row>
    <row r="201" spans="1:18" x14ac:dyDescent="0.2">
      <c r="A201" s="4" t="s">
        <v>366</v>
      </c>
      <c r="B201" s="4" t="s">
        <v>356</v>
      </c>
      <c r="C201" s="4" t="s">
        <v>365</v>
      </c>
      <c r="D201" s="44">
        <v>2.5</v>
      </c>
      <c r="E201" s="7">
        <v>167795</v>
      </c>
      <c r="F201" s="7">
        <f>E201/D201</f>
        <v>67118</v>
      </c>
      <c r="G201" s="7">
        <v>35462</v>
      </c>
      <c r="H201" s="7">
        <f>G201/D201</f>
        <v>14184.8</v>
      </c>
      <c r="I201" s="7">
        <f>(E201+G201)</f>
        <v>203257</v>
      </c>
      <c r="J201" s="8">
        <f>I201/D201</f>
        <v>81302.8</v>
      </c>
      <c r="K201" s="6">
        <v>2</v>
      </c>
      <c r="L201" s="7">
        <v>133098</v>
      </c>
      <c r="M201" s="7">
        <f>L201/K201</f>
        <v>66549</v>
      </c>
      <c r="N201" s="7">
        <v>25872</v>
      </c>
      <c r="O201" s="7">
        <f>N201/K201</f>
        <v>12936</v>
      </c>
      <c r="P201" s="7">
        <f>SUM(L201+N201)</f>
        <v>158970</v>
      </c>
      <c r="Q201" s="22">
        <f>P201/K201</f>
        <v>79485</v>
      </c>
      <c r="R201" s="27">
        <f>(Q201-J201)/J201</f>
        <v>-2.2358393560861407E-2</v>
      </c>
    </row>
    <row r="202" spans="1:18" x14ac:dyDescent="0.2">
      <c r="A202" s="4" t="s">
        <v>360</v>
      </c>
      <c r="B202" s="4" t="s">
        <v>356</v>
      </c>
      <c r="C202" s="4" t="s">
        <v>359</v>
      </c>
      <c r="D202" s="44">
        <v>1.5</v>
      </c>
      <c r="E202" s="7">
        <v>112025</v>
      </c>
      <c r="F202" s="7">
        <f>E202/D202</f>
        <v>74683.333333333328</v>
      </c>
      <c r="G202" s="7">
        <v>9380</v>
      </c>
      <c r="H202" s="7">
        <f>G202/D202</f>
        <v>6253.333333333333</v>
      </c>
      <c r="I202" s="7">
        <f>(E202+G202)</f>
        <v>121405</v>
      </c>
      <c r="J202" s="8">
        <f>I202/D202</f>
        <v>80936.666666666672</v>
      </c>
      <c r="K202" s="6">
        <v>1.5</v>
      </c>
      <c r="L202" s="7">
        <v>112025</v>
      </c>
      <c r="M202" s="7">
        <f>L202/K202</f>
        <v>74683.333333333328</v>
      </c>
      <c r="N202" s="7">
        <v>9380</v>
      </c>
      <c r="O202" s="7">
        <f>N202/K202</f>
        <v>6253.333333333333</v>
      </c>
      <c r="P202" s="7">
        <f>SUM(L202+N202)</f>
        <v>121405</v>
      </c>
      <c r="Q202" s="22">
        <f>P202/K202</f>
        <v>80936.666666666672</v>
      </c>
      <c r="R202" s="27">
        <f>(Q202-J202)/J202</f>
        <v>0</v>
      </c>
    </row>
    <row r="203" spans="1:18" x14ac:dyDescent="0.2">
      <c r="A203" s="4" t="s">
        <v>581</v>
      </c>
      <c r="B203" s="4" t="s">
        <v>579</v>
      </c>
      <c r="C203" s="4" t="s">
        <v>580</v>
      </c>
      <c r="D203" s="44">
        <v>1.3999999761581421</v>
      </c>
      <c r="E203" s="7">
        <v>84459</v>
      </c>
      <c r="F203" s="7">
        <f>E203/D203</f>
        <v>60327.858170234445</v>
      </c>
      <c r="G203" s="7">
        <v>9485</v>
      </c>
      <c r="H203" s="7">
        <f>G203/D203</f>
        <v>6775.0001153775647</v>
      </c>
      <c r="I203" s="7">
        <f>(E203+G203)</f>
        <v>93944</v>
      </c>
      <c r="J203" s="8">
        <f>I203/D203</f>
        <v>67102.858285612005</v>
      </c>
      <c r="K203" s="6">
        <v>1.3999999761581421</v>
      </c>
      <c r="L203" s="7">
        <v>84459</v>
      </c>
      <c r="M203" s="7">
        <f>L203/K203</f>
        <v>60327.858170234445</v>
      </c>
      <c r="N203" s="7">
        <v>9485</v>
      </c>
      <c r="O203" s="7">
        <f>N203/K203</f>
        <v>6775.0001153775647</v>
      </c>
      <c r="P203" s="7">
        <f>SUM(L203+N203)</f>
        <v>93944</v>
      </c>
      <c r="Q203" s="22">
        <f>P203/K203</f>
        <v>67102.858285612005</v>
      </c>
      <c r="R203" s="27">
        <f>(Q203-J203)/J203</f>
        <v>0</v>
      </c>
    </row>
    <row r="204" spans="1:18" x14ac:dyDescent="0.2">
      <c r="A204" s="4" t="s">
        <v>424</v>
      </c>
      <c r="B204" s="4" t="s">
        <v>422</v>
      </c>
      <c r="C204" s="4" t="s">
        <v>423</v>
      </c>
      <c r="D204" s="44">
        <v>5</v>
      </c>
      <c r="E204" s="7">
        <v>416632</v>
      </c>
      <c r="F204" s="7">
        <f>E204/D204</f>
        <v>83326.399999999994</v>
      </c>
      <c r="G204" s="7">
        <v>24616</v>
      </c>
      <c r="H204" s="7">
        <f>G204/D204</f>
        <v>4923.2</v>
      </c>
      <c r="I204" s="7">
        <f>(E204+G204)</f>
        <v>441248</v>
      </c>
      <c r="J204" s="8">
        <f>I204/D204</f>
        <v>88249.600000000006</v>
      </c>
      <c r="K204" s="6">
        <v>5</v>
      </c>
      <c r="L204" s="7">
        <v>405406</v>
      </c>
      <c r="M204" s="7">
        <f>L204/K204</f>
        <v>81081.2</v>
      </c>
      <c r="N204" s="7">
        <v>31330</v>
      </c>
      <c r="O204" s="7">
        <f>N204/K204</f>
        <v>6266</v>
      </c>
      <c r="P204" s="7">
        <f>SUM(L204+N204)</f>
        <v>436736</v>
      </c>
      <c r="Q204" s="22">
        <f>P204/K204</f>
        <v>87347.199999999997</v>
      </c>
      <c r="R204" s="27">
        <f>(Q204-J204)/J204</f>
        <v>-1.0225542098774484E-2</v>
      </c>
    </row>
    <row r="205" spans="1:18" x14ac:dyDescent="0.2">
      <c r="A205" s="4" t="s">
        <v>40</v>
      </c>
      <c r="B205" s="4" t="s">
        <v>36</v>
      </c>
      <c r="C205" s="4" t="s">
        <v>39</v>
      </c>
      <c r="D205" s="44">
        <v>3</v>
      </c>
      <c r="E205" s="7">
        <v>239576</v>
      </c>
      <c r="F205" s="7">
        <f>E205/D205</f>
        <v>79858.666666666672</v>
      </c>
      <c r="G205" s="7">
        <v>15084</v>
      </c>
      <c r="H205" s="7">
        <f>G205/D205</f>
        <v>5028</v>
      </c>
      <c r="I205" s="7">
        <f>(E205+G205)</f>
        <v>254660</v>
      </c>
      <c r="J205" s="8">
        <f>I205/D205</f>
        <v>84886.666666666672</v>
      </c>
      <c r="K205" s="6">
        <v>3</v>
      </c>
      <c r="L205" s="7">
        <v>241955</v>
      </c>
      <c r="M205" s="7">
        <f>L205/K205</f>
        <v>80651.666666666672</v>
      </c>
      <c r="N205" s="7">
        <v>16431</v>
      </c>
      <c r="O205" s="7">
        <f>N205/K205</f>
        <v>5477</v>
      </c>
      <c r="P205" s="7">
        <f>SUM(L205+N205)</f>
        <v>258386</v>
      </c>
      <c r="Q205" s="22">
        <f>P205/K205</f>
        <v>86128.666666666672</v>
      </c>
      <c r="R205" s="27">
        <f>(Q205-J205)/J205</f>
        <v>1.4631273069975652E-2</v>
      </c>
    </row>
    <row r="206" spans="1:18" x14ac:dyDescent="0.2">
      <c r="A206" s="4" t="s">
        <v>392</v>
      </c>
      <c r="B206" s="4" t="s">
        <v>388</v>
      </c>
      <c r="C206" s="4" t="s">
        <v>391</v>
      </c>
      <c r="D206" s="44">
        <v>4</v>
      </c>
      <c r="E206" s="7">
        <v>345061</v>
      </c>
      <c r="F206" s="7">
        <f>E206/D206</f>
        <v>86265.25</v>
      </c>
      <c r="G206" s="7">
        <v>15384</v>
      </c>
      <c r="H206" s="7">
        <f>G206/D206</f>
        <v>3846</v>
      </c>
      <c r="I206" s="7">
        <f>(E206+G206)</f>
        <v>360445</v>
      </c>
      <c r="J206" s="8">
        <f>I206/D206</f>
        <v>90111.25</v>
      </c>
      <c r="K206" s="6">
        <v>3.7999999523162842</v>
      </c>
      <c r="L206" s="7">
        <v>347144</v>
      </c>
      <c r="M206" s="7">
        <f>L206/K206</f>
        <v>91353.685356863993</v>
      </c>
      <c r="N206" s="7">
        <v>27000</v>
      </c>
      <c r="O206" s="7">
        <f>N206/K206</f>
        <v>7105.2632470540402</v>
      </c>
      <c r="P206" s="7">
        <f>SUM(L206+N206)</f>
        <v>374144</v>
      </c>
      <c r="Q206" s="22">
        <f>P206/K206</f>
        <v>98458.948603918034</v>
      </c>
      <c r="R206" s="27">
        <f>(Q206-J206)/J206</f>
        <v>9.2637696224589422E-2</v>
      </c>
    </row>
    <row r="207" spans="1:18" x14ac:dyDescent="0.2">
      <c r="A207" s="4" t="s">
        <v>411</v>
      </c>
      <c r="B207" s="4" t="s">
        <v>409</v>
      </c>
      <c r="C207" s="4" t="s">
        <v>410</v>
      </c>
      <c r="D207" s="44">
        <v>3</v>
      </c>
      <c r="E207" s="7">
        <v>218567</v>
      </c>
      <c r="F207" s="7">
        <f>E207/D207</f>
        <v>72855.666666666672</v>
      </c>
      <c r="G207" s="7">
        <v>14251</v>
      </c>
      <c r="H207" s="7">
        <f>G207/D207</f>
        <v>4750.333333333333</v>
      </c>
      <c r="I207" s="7">
        <f>(E207+G207)</f>
        <v>232818</v>
      </c>
      <c r="J207" s="8">
        <f>I207/D207</f>
        <v>77606</v>
      </c>
      <c r="K207" s="6">
        <v>3</v>
      </c>
      <c r="L207" s="7">
        <v>214782</v>
      </c>
      <c r="M207" s="7">
        <f>L207/K207</f>
        <v>71594</v>
      </c>
      <c r="N207" s="7">
        <v>14022</v>
      </c>
      <c r="O207" s="7">
        <f>N207/K207</f>
        <v>4674</v>
      </c>
      <c r="P207" s="7">
        <f>SUM(L207+N207)</f>
        <v>228804</v>
      </c>
      <c r="Q207" s="22">
        <f>P207/K207</f>
        <v>76268</v>
      </c>
      <c r="R207" s="27">
        <f>(Q207-J207)/J207</f>
        <v>-1.7240934979254181E-2</v>
      </c>
    </row>
    <row r="208" spans="1:18" x14ac:dyDescent="0.2">
      <c r="A208" s="4" t="s">
        <v>383</v>
      </c>
      <c r="B208" s="4" t="s">
        <v>374</v>
      </c>
      <c r="C208" s="4" t="s">
        <v>374</v>
      </c>
      <c r="D208" s="44">
        <v>6</v>
      </c>
      <c r="E208" s="7">
        <v>460774</v>
      </c>
      <c r="F208" s="7">
        <f>E208/D208</f>
        <v>76795.666666666672</v>
      </c>
      <c r="G208" s="7">
        <v>33228</v>
      </c>
      <c r="H208" s="7">
        <f>G208/D208</f>
        <v>5538</v>
      </c>
      <c r="I208" s="7">
        <f>(E208+G208)</f>
        <v>494002</v>
      </c>
      <c r="J208" s="8">
        <f>I208/D208</f>
        <v>82333.666666666672</v>
      </c>
      <c r="K208" s="6">
        <v>6</v>
      </c>
      <c r="L208" s="7">
        <v>457890</v>
      </c>
      <c r="M208" s="7">
        <f>L208/K208</f>
        <v>76315</v>
      </c>
      <c r="N208" s="7">
        <v>34524</v>
      </c>
      <c r="O208" s="7">
        <f>N208/K208</f>
        <v>5754</v>
      </c>
      <c r="P208" s="7">
        <f>SUM(L208+N208)</f>
        <v>492414</v>
      </c>
      <c r="Q208" s="22">
        <f>P208/K208</f>
        <v>82069</v>
      </c>
      <c r="R208" s="27">
        <f>(Q208-J208)/J208</f>
        <v>-3.2145618843648993E-3</v>
      </c>
    </row>
    <row r="209" spans="1:18" x14ac:dyDescent="0.2">
      <c r="A209" s="4" t="s">
        <v>376</v>
      </c>
      <c r="B209" s="4" t="s">
        <v>374</v>
      </c>
      <c r="C209" s="4" t="s">
        <v>375</v>
      </c>
      <c r="D209" s="44">
        <v>2</v>
      </c>
      <c r="E209" s="7">
        <v>129327</v>
      </c>
      <c r="F209" s="7">
        <f>E209/D209</f>
        <v>64663.5</v>
      </c>
      <c r="G209" s="7">
        <v>4200</v>
      </c>
      <c r="H209" s="7">
        <f>G209/D209</f>
        <v>2100</v>
      </c>
      <c r="I209" s="7">
        <f>(E209+G209)</f>
        <v>133527</v>
      </c>
      <c r="J209" s="8">
        <f>I209/D209</f>
        <v>66763.5</v>
      </c>
      <c r="K209" s="6">
        <v>2</v>
      </c>
      <c r="L209" s="7">
        <v>138124</v>
      </c>
      <c r="M209" s="7">
        <f>L209/K209</f>
        <v>69062</v>
      </c>
      <c r="N209" s="7">
        <v>4290</v>
      </c>
      <c r="O209" s="7">
        <f>N209/K209</f>
        <v>2145</v>
      </c>
      <c r="P209" s="7">
        <f>SUM(L209+N209)</f>
        <v>142414</v>
      </c>
      <c r="Q209" s="22">
        <f>P209/K209</f>
        <v>71207</v>
      </c>
      <c r="R209" s="27">
        <f>(Q209-J209)/J209</f>
        <v>6.6555827660323377E-2</v>
      </c>
    </row>
    <row r="210" spans="1:18" x14ac:dyDescent="0.2">
      <c r="A210" s="4" t="s">
        <v>443</v>
      </c>
      <c r="B210" s="4" t="s">
        <v>437</v>
      </c>
      <c r="C210" s="4" t="s">
        <v>442</v>
      </c>
      <c r="D210" s="44">
        <v>3</v>
      </c>
      <c r="E210" s="7">
        <v>192780</v>
      </c>
      <c r="F210" s="7">
        <f>E210/D210</f>
        <v>64260</v>
      </c>
      <c r="G210" s="7">
        <v>13008</v>
      </c>
      <c r="H210" s="7">
        <f>G210/D210</f>
        <v>4336</v>
      </c>
      <c r="I210" s="7">
        <f>(E210+G210)</f>
        <v>205788</v>
      </c>
      <c r="J210" s="8">
        <f>I210/D210</f>
        <v>68596</v>
      </c>
      <c r="K210" s="6">
        <v>3</v>
      </c>
      <c r="L210" s="7">
        <v>197086</v>
      </c>
      <c r="M210" s="7">
        <f>L210/K210</f>
        <v>65695.333333333328</v>
      </c>
      <c r="N210" s="7">
        <v>14517</v>
      </c>
      <c r="O210" s="7">
        <f>N210/K210</f>
        <v>4839</v>
      </c>
      <c r="P210" s="7">
        <f>SUM(L210+N210)</f>
        <v>211603</v>
      </c>
      <c r="Q210" s="22">
        <f>P210/K210</f>
        <v>70534.333333333328</v>
      </c>
      <c r="R210" s="27">
        <f>(Q210-J210)/J210</f>
        <v>2.8257235601687102E-2</v>
      </c>
    </row>
    <row r="211" spans="1:18" x14ac:dyDescent="0.2">
      <c r="A211" s="4" t="s">
        <v>439</v>
      </c>
      <c r="B211" s="4" t="s">
        <v>437</v>
      </c>
      <c r="C211" s="4" t="s">
        <v>438</v>
      </c>
      <c r="D211" s="44">
        <v>2</v>
      </c>
      <c r="E211" s="7">
        <v>121561</v>
      </c>
      <c r="F211" s="7">
        <f>E211/D211</f>
        <v>60780.5</v>
      </c>
      <c r="G211" s="7">
        <v>24942</v>
      </c>
      <c r="H211" s="7">
        <f>G211/D211</f>
        <v>12471</v>
      </c>
      <c r="I211" s="7">
        <f>(E211+G211)</f>
        <v>146503</v>
      </c>
      <c r="J211" s="8">
        <f>I211/D211</f>
        <v>73251.5</v>
      </c>
      <c r="K211" s="6">
        <v>2</v>
      </c>
      <c r="L211" s="7">
        <v>123767</v>
      </c>
      <c r="M211" s="7">
        <f>L211/K211</f>
        <v>61883.5</v>
      </c>
      <c r="N211" s="7">
        <v>24945</v>
      </c>
      <c r="O211" s="7">
        <f>N211/K211</f>
        <v>12472.5</v>
      </c>
      <c r="P211" s="7">
        <f>SUM(L211+N211)</f>
        <v>148712</v>
      </c>
      <c r="Q211" s="22">
        <f>P211/K211</f>
        <v>74356</v>
      </c>
      <c r="R211" s="27">
        <f>(Q211-J211)/J211</f>
        <v>1.5078189525129179E-2</v>
      </c>
    </row>
    <row r="212" spans="1:18" x14ac:dyDescent="0.2">
      <c r="A212" s="4" t="s">
        <v>306</v>
      </c>
      <c r="B212" s="4" t="s">
        <v>302</v>
      </c>
      <c r="C212" s="4" t="s">
        <v>305</v>
      </c>
      <c r="D212" s="44">
        <v>2</v>
      </c>
      <c r="E212" s="7">
        <v>166490</v>
      </c>
      <c r="F212" s="7">
        <f>E212/D212</f>
        <v>83245</v>
      </c>
      <c r="G212" s="7">
        <v>4009</v>
      </c>
      <c r="H212" s="7">
        <f>G212/D212</f>
        <v>2004.5</v>
      </c>
      <c r="I212" s="7">
        <f>(E212+G212)</f>
        <v>170499</v>
      </c>
      <c r="J212" s="8">
        <f>I212/D212</f>
        <v>85249.5</v>
      </c>
      <c r="K212" s="6">
        <v>2</v>
      </c>
      <c r="L212" s="7">
        <v>166330</v>
      </c>
      <c r="M212" s="7">
        <f>L212/K212</f>
        <v>83165</v>
      </c>
      <c r="N212" s="7">
        <v>7555</v>
      </c>
      <c r="O212" s="7">
        <f>N212/K212</f>
        <v>3777.5</v>
      </c>
      <c r="P212" s="7">
        <f>SUM(L212+N212)</f>
        <v>173885</v>
      </c>
      <c r="Q212" s="22">
        <f>P212/K212</f>
        <v>86942.5</v>
      </c>
      <c r="R212" s="27">
        <f>(Q212-J212)/J212</f>
        <v>1.9859354013806532E-2</v>
      </c>
    </row>
    <row r="213" spans="1:18" x14ac:dyDescent="0.2">
      <c r="A213" s="4" t="s">
        <v>378</v>
      </c>
      <c r="B213" s="4" t="s">
        <v>374</v>
      </c>
      <c r="C213" s="4" t="s">
        <v>377</v>
      </c>
      <c r="D213" s="44">
        <v>2.7000000476837158</v>
      </c>
      <c r="E213" s="7">
        <v>178015</v>
      </c>
      <c r="F213" s="7">
        <f>E213/D213</f>
        <v>65931.480317089634</v>
      </c>
      <c r="G213" s="7">
        <v>28674</v>
      </c>
      <c r="H213" s="7">
        <f>G213/D213</f>
        <v>10619.999812444054</v>
      </c>
      <c r="I213" s="7">
        <f>(E213+G213)</f>
        <v>206689</v>
      </c>
      <c r="J213" s="8">
        <f>I213/D213</f>
        <v>76551.480129533695</v>
      </c>
      <c r="K213" s="6">
        <v>2</v>
      </c>
      <c r="L213" s="7">
        <v>143792</v>
      </c>
      <c r="M213" s="7">
        <f>L213/K213</f>
        <v>71896</v>
      </c>
      <c r="N213" s="7">
        <v>12576</v>
      </c>
      <c r="O213" s="7">
        <f>N213/K213</f>
        <v>6288</v>
      </c>
      <c r="P213" s="7">
        <f>SUM(L213+N213)</f>
        <v>156368</v>
      </c>
      <c r="Q213" s="22">
        <f>P213/K213</f>
        <v>78184</v>
      </c>
      <c r="R213" s="27">
        <f>(Q213-J213)/J213</f>
        <v>2.1325777995460028E-2</v>
      </c>
    </row>
    <row r="214" spans="1:18" x14ac:dyDescent="0.2">
      <c r="A214" s="4" t="s">
        <v>497</v>
      </c>
      <c r="B214" s="4" t="s">
        <v>495</v>
      </c>
      <c r="C214" s="4" t="s">
        <v>496</v>
      </c>
      <c r="D214" s="44">
        <v>2</v>
      </c>
      <c r="E214" s="7">
        <v>127000</v>
      </c>
      <c r="F214" s="7">
        <f>E214/D214</f>
        <v>63500</v>
      </c>
      <c r="G214" s="7">
        <v>9600</v>
      </c>
      <c r="H214" s="7">
        <f>G214/D214</f>
        <v>4800</v>
      </c>
      <c r="I214" s="7">
        <f>(E214+G214)</f>
        <v>136600</v>
      </c>
      <c r="J214" s="8">
        <f>I214/D214</f>
        <v>68300</v>
      </c>
      <c r="K214" s="6">
        <v>2</v>
      </c>
      <c r="L214" s="7">
        <v>127000</v>
      </c>
      <c r="M214" s="7">
        <f>L214/K214</f>
        <v>63500</v>
      </c>
      <c r="N214" s="7">
        <v>9600</v>
      </c>
      <c r="O214" s="7">
        <f>N214/K214</f>
        <v>4800</v>
      </c>
      <c r="P214" s="7">
        <f>SUM(L214+N214)</f>
        <v>136600</v>
      </c>
      <c r="Q214" s="22">
        <f>P214/K214</f>
        <v>68300</v>
      </c>
      <c r="R214" s="27">
        <f>(Q214-J214)/J214</f>
        <v>0</v>
      </c>
    </row>
    <row r="215" spans="1:18" x14ac:dyDescent="0.2">
      <c r="A215" s="4" t="s">
        <v>26</v>
      </c>
      <c r="B215" s="4" t="s">
        <v>24</v>
      </c>
      <c r="C215" s="4" t="s">
        <v>25</v>
      </c>
      <c r="D215" s="44">
        <v>7</v>
      </c>
      <c r="E215" s="7">
        <v>551586</v>
      </c>
      <c r="F215" s="7">
        <f>E215/D215</f>
        <v>78798</v>
      </c>
      <c r="G215" s="7">
        <v>53000</v>
      </c>
      <c r="H215" s="7">
        <f>G215/D215</f>
        <v>7571.4285714285716</v>
      </c>
      <c r="I215" s="7">
        <f>(E215+G215)</f>
        <v>604586</v>
      </c>
      <c r="J215" s="8">
        <f>I215/D215</f>
        <v>86369.428571428565</v>
      </c>
      <c r="K215" s="6">
        <v>7</v>
      </c>
      <c r="L215" s="7">
        <v>557102</v>
      </c>
      <c r="M215" s="7">
        <f>L215/K215</f>
        <v>79586</v>
      </c>
      <c r="N215" s="7">
        <v>50200</v>
      </c>
      <c r="O215" s="7">
        <f>N215/K215</f>
        <v>7171.4285714285716</v>
      </c>
      <c r="P215" s="7">
        <f>SUM(L215+N215)</f>
        <v>607302</v>
      </c>
      <c r="Q215" s="22">
        <f>P215/K215</f>
        <v>86757.428571428565</v>
      </c>
      <c r="R215" s="27">
        <f>(Q215-J215)/J215</f>
        <v>4.4923302888257421E-3</v>
      </c>
    </row>
    <row r="216" spans="1:18" x14ac:dyDescent="0.2">
      <c r="A216" s="4" t="s">
        <v>144</v>
      </c>
      <c r="B216" s="4" t="s">
        <v>140</v>
      </c>
      <c r="C216" s="4" t="s">
        <v>143</v>
      </c>
      <c r="D216" s="44">
        <v>1.5</v>
      </c>
      <c r="E216" s="7">
        <v>91500</v>
      </c>
      <c r="F216" s="7">
        <f>E216/D216</f>
        <v>61000</v>
      </c>
      <c r="G216" s="7">
        <v>26080</v>
      </c>
      <c r="H216" s="7">
        <f>G216/D216</f>
        <v>17386.666666666668</v>
      </c>
      <c r="I216" s="7">
        <f>(E216+G216)</f>
        <v>117580</v>
      </c>
      <c r="J216" s="8">
        <f>I216/D216</f>
        <v>78386.666666666672</v>
      </c>
      <c r="K216" s="6">
        <v>1.5</v>
      </c>
      <c r="L216" s="7">
        <v>92500</v>
      </c>
      <c r="M216" s="7">
        <f>L216/K216</f>
        <v>61666.666666666664</v>
      </c>
      <c r="N216" s="7">
        <v>7095</v>
      </c>
      <c r="O216" s="7">
        <f>N216/K216</f>
        <v>4730</v>
      </c>
      <c r="P216" s="7">
        <f>SUM(L216+N216)</f>
        <v>99595</v>
      </c>
      <c r="Q216" s="22">
        <f>P216/K216</f>
        <v>66396.666666666672</v>
      </c>
      <c r="R216" s="27">
        <f>(Q216-J216)/J216</f>
        <v>-0.15295968702160231</v>
      </c>
    </row>
    <row r="217" spans="1:18" x14ac:dyDescent="0.2">
      <c r="A217" s="4" t="s">
        <v>38</v>
      </c>
      <c r="B217" s="4" t="s">
        <v>36</v>
      </c>
      <c r="C217" s="4" t="s">
        <v>37</v>
      </c>
      <c r="D217" s="44">
        <v>3</v>
      </c>
      <c r="E217" s="7">
        <v>243523</v>
      </c>
      <c r="F217" s="7">
        <f>E217/D217</f>
        <v>81174.333333333328</v>
      </c>
      <c r="G217" s="7">
        <v>19044</v>
      </c>
      <c r="H217" s="7">
        <f>G217/D217</f>
        <v>6348</v>
      </c>
      <c r="I217" s="7">
        <f>(E217+G217)</f>
        <v>262567</v>
      </c>
      <c r="J217" s="8">
        <f>I217/D217</f>
        <v>87522.333333333328</v>
      </c>
      <c r="K217" s="6">
        <v>3</v>
      </c>
      <c r="L217" s="7">
        <v>246658</v>
      </c>
      <c r="M217" s="7">
        <f>L217/K217</f>
        <v>82219.333333333328</v>
      </c>
      <c r="N217" s="7">
        <v>19809</v>
      </c>
      <c r="O217" s="7">
        <f>N217/K217</f>
        <v>6603</v>
      </c>
      <c r="P217" s="7">
        <f>SUM(L217+N217)</f>
        <v>266467</v>
      </c>
      <c r="Q217" s="22">
        <f>P217/K217</f>
        <v>88822.333333333328</v>
      </c>
      <c r="R217" s="27">
        <f>(Q217-J217)/J217</f>
        <v>1.4853351715942979E-2</v>
      </c>
    </row>
    <row r="218" spans="1:18" x14ac:dyDescent="0.2">
      <c r="A218" s="4" t="s">
        <v>28</v>
      </c>
      <c r="B218" s="4" t="s">
        <v>24</v>
      </c>
      <c r="C218" s="4" t="s">
        <v>27</v>
      </c>
      <c r="D218" s="44">
        <v>3</v>
      </c>
      <c r="E218" s="7">
        <v>226665</v>
      </c>
      <c r="F218" s="7">
        <f>E218/D218</f>
        <v>75555</v>
      </c>
      <c r="G218" s="7">
        <v>11148</v>
      </c>
      <c r="H218" s="7">
        <f>G218/D218</f>
        <v>3716</v>
      </c>
      <c r="I218" s="7">
        <f>(E218+G218)</f>
        <v>237813</v>
      </c>
      <c r="J218" s="8">
        <f>I218/D218</f>
        <v>79271</v>
      </c>
      <c r="K218" s="6">
        <v>2.7999999523162842</v>
      </c>
      <c r="L218" s="7">
        <v>220619</v>
      </c>
      <c r="M218" s="7">
        <f>L218/K218</f>
        <v>78792.501341828305</v>
      </c>
      <c r="N218" s="7">
        <v>13392</v>
      </c>
      <c r="O218" s="7">
        <f>N218/K218</f>
        <v>4782.8572243087156</v>
      </c>
      <c r="P218" s="7">
        <f>SUM(L218+N218)</f>
        <v>234011</v>
      </c>
      <c r="Q218" s="22">
        <f>P218/K218</f>
        <v>83575.358566137016</v>
      </c>
      <c r="R218" s="27">
        <f>(Q218-J218)/J218</f>
        <v>5.4299284304941478E-2</v>
      </c>
    </row>
    <row r="219" spans="1:18" x14ac:dyDescent="0.2">
      <c r="A219" s="4" t="s">
        <v>169</v>
      </c>
      <c r="B219" s="4" t="s">
        <v>164</v>
      </c>
      <c r="C219" s="4" t="s">
        <v>168</v>
      </c>
      <c r="D219" s="44">
        <v>1.5</v>
      </c>
      <c r="E219" s="7">
        <v>120339</v>
      </c>
      <c r="F219" s="7">
        <f>E219/D219</f>
        <v>80226</v>
      </c>
      <c r="G219" s="7">
        <v>13412</v>
      </c>
      <c r="H219" s="7">
        <f>G219/D219</f>
        <v>8941.3333333333339</v>
      </c>
      <c r="I219" s="7">
        <f>(E219+G219)</f>
        <v>133751</v>
      </c>
      <c r="J219" s="8">
        <f>I219/D219</f>
        <v>89167.333333333328</v>
      </c>
      <c r="K219" s="6">
        <v>1.5</v>
      </c>
      <c r="L219" s="7">
        <v>121299</v>
      </c>
      <c r="M219" s="7">
        <f>L219/K219</f>
        <v>80866</v>
      </c>
      <c r="N219" s="7">
        <v>13417</v>
      </c>
      <c r="O219" s="7">
        <f>N219/K219</f>
        <v>8944.6666666666661</v>
      </c>
      <c r="P219" s="7">
        <f>SUM(L219+N219)</f>
        <v>134716</v>
      </c>
      <c r="Q219" s="22">
        <f>P219/K219</f>
        <v>89810.666666666672</v>
      </c>
      <c r="R219" s="27">
        <f>(Q219-J219)/J219</f>
        <v>7.2148993278556015E-3</v>
      </c>
    </row>
    <row r="220" spans="1:18" x14ac:dyDescent="0.2">
      <c r="A220" s="4" t="s">
        <v>447</v>
      </c>
      <c r="B220" s="4" t="s">
        <v>437</v>
      </c>
      <c r="C220" s="4" t="s">
        <v>446</v>
      </c>
      <c r="D220" s="44">
        <v>4</v>
      </c>
      <c r="E220" s="7">
        <v>297832</v>
      </c>
      <c r="F220" s="7">
        <f>E220/D220</f>
        <v>74458</v>
      </c>
      <c r="G220" s="7">
        <v>10200</v>
      </c>
      <c r="H220" s="7">
        <f>G220/D220</f>
        <v>2550</v>
      </c>
      <c r="I220" s="7">
        <f>(E220+G220)</f>
        <v>308032</v>
      </c>
      <c r="J220" s="8">
        <f>I220/D220</f>
        <v>77008</v>
      </c>
      <c r="K220" s="6">
        <v>4</v>
      </c>
      <c r="L220" s="7">
        <v>298537</v>
      </c>
      <c r="M220" s="7">
        <f>L220/K220</f>
        <v>74634.25</v>
      </c>
      <c r="N220" s="7">
        <v>10200</v>
      </c>
      <c r="O220" s="7">
        <f>N220/K220</f>
        <v>2550</v>
      </c>
      <c r="P220" s="7">
        <f>SUM(L220+N220)</f>
        <v>308737</v>
      </c>
      <c r="Q220" s="22">
        <f>P220/K220</f>
        <v>77184.25</v>
      </c>
      <c r="R220" s="27">
        <f>(Q220-J220)/J220</f>
        <v>2.2887232495325161E-3</v>
      </c>
    </row>
    <row r="221" spans="1:18" x14ac:dyDescent="0.2">
      <c r="A221" s="4" t="s">
        <v>133</v>
      </c>
      <c r="B221" s="4" t="s">
        <v>129</v>
      </c>
      <c r="C221" s="4" t="s">
        <v>132</v>
      </c>
      <c r="D221" s="44">
        <v>5</v>
      </c>
      <c r="E221" s="7">
        <v>385887</v>
      </c>
      <c r="F221" s="7">
        <f>E221/D221</f>
        <v>77177.399999999994</v>
      </c>
      <c r="G221" s="7">
        <v>21958</v>
      </c>
      <c r="H221" s="7">
        <f>G221/D221</f>
        <v>4391.6000000000004</v>
      </c>
      <c r="I221" s="7">
        <f>(E221+G221)</f>
        <v>407845</v>
      </c>
      <c r="J221" s="8">
        <f>I221/D221</f>
        <v>81569</v>
      </c>
      <c r="K221" s="6">
        <v>5</v>
      </c>
      <c r="L221" s="7">
        <v>390515</v>
      </c>
      <c r="M221" s="7">
        <f>L221/K221</f>
        <v>78103</v>
      </c>
      <c r="N221" s="7">
        <v>23180</v>
      </c>
      <c r="O221" s="7">
        <f>N221/K221</f>
        <v>4636</v>
      </c>
      <c r="P221" s="7">
        <f>SUM(L221+N221)</f>
        <v>413695</v>
      </c>
      <c r="Q221" s="22">
        <f>P221/K221</f>
        <v>82739</v>
      </c>
      <c r="R221" s="27">
        <f>(Q221-J221)/J221</f>
        <v>1.4343684487979501E-2</v>
      </c>
    </row>
    <row r="222" spans="1:18" x14ac:dyDescent="0.2">
      <c r="A222" s="4" t="s">
        <v>408</v>
      </c>
      <c r="B222" s="4" t="s">
        <v>400</v>
      </c>
      <c r="C222" s="4" t="s">
        <v>407</v>
      </c>
      <c r="D222" s="44">
        <v>3</v>
      </c>
      <c r="E222" s="7">
        <v>237191</v>
      </c>
      <c r="F222" s="7">
        <f>E222/D222</f>
        <v>79063.666666666672</v>
      </c>
      <c r="G222" s="7">
        <v>0</v>
      </c>
      <c r="H222" s="7">
        <f>G222/D222</f>
        <v>0</v>
      </c>
      <c r="I222" s="7">
        <f>(E222+G222)</f>
        <v>237191</v>
      </c>
      <c r="J222" s="8">
        <f>I222/D222</f>
        <v>79063.666666666672</v>
      </c>
      <c r="K222" s="6">
        <v>3</v>
      </c>
      <c r="L222" s="7">
        <v>239055</v>
      </c>
      <c r="M222" s="7">
        <f>L222/K222</f>
        <v>79685</v>
      </c>
      <c r="N222" s="7">
        <v>0</v>
      </c>
      <c r="O222" s="7">
        <f>N222/K222</f>
        <v>0</v>
      </c>
      <c r="P222" s="7">
        <f>SUM(L222+N222)</f>
        <v>239055</v>
      </c>
      <c r="Q222" s="22">
        <f>P222/K222</f>
        <v>79685</v>
      </c>
      <c r="R222" s="27">
        <f>(Q222-J222)/J222</f>
        <v>7.858645564123367E-3</v>
      </c>
    </row>
    <row r="223" spans="1:18" x14ac:dyDescent="0.2">
      <c r="A223" s="4" t="s">
        <v>572</v>
      </c>
      <c r="B223" s="4" t="s">
        <v>568</v>
      </c>
      <c r="C223" s="4" t="s">
        <v>571</v>
      </c>
      <c r="D223" s="44">
        <v>10</v>
      </c>
      <c r="E223" s="7">
        <v>923868</v>
      </c>
      <c r="F223" s="7">
        <f>E223/D223</f>
        <v>92386.8</v>
      </c>
      <c r="G223" s="7">
        <v>37985</v>
      </c>
      <c r="H223" s="7">
        <f>G223/D223</f>
        <v>3798.5</v>
      </c>
      <c r="I223" s="7">
        <f>(E223+G223)</f>
        <v>961853</v>
      </c>
      <c r="J223" s="8">
        <f>I223/D223</f>
        <v>96185.3</v>
      </c>
      <c r="K223" s="6">
        <v>9</v>
      </c>
      <c r="L223" s="7">
        <v>869606</v>
      </c>
      <c r="M223" s="7">
        <f>L223/K223</f>
        <v>96622.888888888891</v>
      </c>
      <c r="N223" s="7">
        <v>39082</v>
      </c>
      <c r="O223" s="7">
        <f>N223/K223</f>
        <v>4342.4444444444443</v>
      </c>
      <c r="P223" s="7">
        <f>SUM(L223+N223)</f>
        <v>908688</v>
      </c>
      <c r="Q223" s="22">
        <f>P223/K223</f>
        <v>100965.33333333333</v>
      </c>
      <c r="R223" s="27">
        <f>(Q223-J223)/J223</f>
        <v>4.9696090081679065E-2</v>
      </c>
    </row>
    <row r="224" spans="1:18" x14ac:dyDescent="0.2">
      <c r="A224" s="4" t="s">
        <v>477</v>
      </c>
      <c r="B224" s="4" t="s">
        <v>475</v>
      </c>
      <c r="C224" s="4" t="s">
        <v>476</v>
      </c>
      <c r="D224" s="44">
        <v>1.7999999523162842</v>
      </c>
      <c r="E224" s="7">
        <v>136734</v>
      </c>
      <c r="F224" s="7">
        <f>E224/D224</f>
        <v>75963.335345674495</v>
      </c>
      <c r="G224" s="7">
        <v>5332</v>
      </c>
      <c r="H224" s="7">
        <f>G224/D224</f>
        <v>2962.2223006943145</v>
      </c>
      <c r="I224" s="7">
        <f>(E224+G224)</f>
        <v>142066</v>
      </c>
      <c r="J224" s="8">
        <f>I224/D224</f>
        <v>78925.557646368805</v>
      </c>
      <c r="K224" s="6">
        <v>1.6000000238418579</v>
      </c>
      <c r="L224" s="7">
        <v>107019</v>
      </c>
      <c r="M224" s="7">
        <f>L224/K224</f>
        <v>66886.874003307908</v>
      </c>
      <c r="N224" s="7">
        <v>5948</v>
      </c>
      <c r="O224" s="7">
        <f>N224/K224</f>
        <v>3717.4999446049342</v>
      </c>
      <c r="P224" s="7">
        <f>SUM(L224+N224)</f>
        <v>112967</v>
      </c>
      <c r="Q224" s="22">
        <f>P224/K224</f>
        <v>70604.373947912842</v>
      </c>
      <c r="R224" s="27">
        <f>(Q224-J224)/J224</f>
        <v>-0.10543078752436034</v>
      </c>
    </row>
    <row r="225" spans="1:18" x14ac:dyDescent="0.2">
      <c r="A225" s="4" t="s">
        <v>247</v>
      </c>
      <c r="B225" s="4" t="s">
        <v>237</v>
      </c>
      <c r="C225" s="4" t="s">
        <v>246</v>
      </c>
      <c r="D225" s="44">
        <v>2</v>
      </c>
      <c r="E225" s="7">
        <v>154885</v>
      </c>
      <c r="F225" s="7">
        <f>E225/D225</f>
        <v>77442.5</v>
      </c>
      <c r="G225" s="7">
        <v>225</v>
      </c>
      <c r="H225" s="7">
        <f>G225/D225</f>
        <v>112.5</v>
      </c>
      <c r="I225" s="7">
        <f>(E225+G225)</f>
        <v>155110</v>
      </c>
      <c r="J225" s="8">
        <f>I225/D225</f>
        <v>77555</v>
      </c>
      <c r="K225" s="6">
        <v>2</v>
      </c>
      <c r="L225" s="7">
        <v>157165</v>
      </c>
      <c r="M225" s="7">
        <f>L225/K225</f>
        <v>78582.5</v>
      </c>
      <c r="N225" s="7">
        <v>225</v>
      </c>
      <c r="O225" s="7">
        <f>N225/K225</f>
        <v>112.5</v>
      </c>
      <c r="P225" s="7">
        <f>SUM(L225+N225)</f>
        <v>157390</v>
      </c>
      <c r="Q225" s="22">
        <f>P225/K225</f>
        <v>78695</v>
      </c>
      <c r="R225" s="27">
        <f>(Q225-J225)/J225</f>
        <v>1.4699245696602411E-2</v>
      </c>
    </row>
    <row r="226" spans="1:18" x14ac:dyDescent="0.2">
      <c r="A226" s="4" t="s">
        <v>243</v>
      </c>
      <c r="B226" s="4" t="s">
        <v>237</v>
      </c>
      <c r="C226" s="4" t="s">
        <v>242</v>
      </c>
      <c r="D226" s="44">
        <v>4</v>
      </c>
      <c r="E226" s="7">
        <v>325178</v>
      </c>
      <c r="F226" s="7">
        <f>E226/D226</f>
        <v>81294.5</v>
      </c>
      <c r="G226" s="7">
        <v>20928</v>
      </c>
      <c r="H226" s="7">
        <f>G226/D226</f>
        <v>5232</v>
      </c>
      <c r="I226" s="7">
        <f>(E226+G226)</f>
        <v>346106</v>
      </c>
      <c r="J226" s="8">
        <f>I226/D226</f>
        <v>86526.5</v>
      </c>
      <c r="K226" s="6">
        <v>4</v>
      </c>
      <c r="L226" s="7">
        <v>319392</v>
      </c>
      <c r="M226" s="7">
        <f>L226/K226</f>
        <v>79848</v>
      </c>
      <c r="N226" s="7">
        <v>21744</v>
      </c>
      <c r="O226" s="7">
        <f>N226/K226</f>
        <v>5436</v>
      </c>
      <c r="P226" s="7">
        <f>SUM(L226+N226)</f>
        <v>341136</v>
      </c>
      <c r="Q226" s="22">
        <f>P226/K226</f>
        <v>85284</v>
      </c>
      <c r="R226" s="27">
        <f>(Q226-J226)/J226</f>
        <v>-1.4359762616077156E-2</v>
      </c>
    </row>
    <row r="227" spans="1:18" x14ac:dyDescent="0.2">
      <c r="A227" s="4" t="s">
        <v>181</v>
      </c>
      <c r="B227" s="4" t="s">
        <v>179</v>
      </c>
      <c r="C227" s="4" t="s">
        <v>180</v>
      </c>
      <c r="D227" s="44">
        <v>13.5</v>
      </c>
      <c r="E227" s="7">
        <v>1327650</v>
      </c>
      <c r="F227" s="7">
        <f>E227/D227</f>
        <v>98344.444444444438</v>
      </c>
      <c r="G227" s="7">
        <v>0</v>
      </c>
      <c r="H227" s="7">
        <f>G227/D227</f>
        <v>0</v>
      </c>
      <c r="I227" s="7">
        <f>(E227+G227)</f>
        <v>1327650</v>
      </c>
      <c r="J227" s="8">
        <f>I227/D227</f>
        <v>98344.444444444438</v>
      </c>
      <c r="K227" s="6">
        <v>13.5</v>
      </c>
      <c r="L227" s="7">
        <v>1367883</v>
      </c>
      <c r="M227" s="7">
        <f>L227/K227</f>
        <v>101324.66666666667</v>
      </c>
      <c r="N227" s="7">
        <v>0</v>
      </c>
      <c r="O227" s="7">
        <f>N227/K227</f>
        <v>0</v>
      </c>
      <c r="P227" s="7">
        <f>SUM(L227+N227)</f>
        <v>1367883</v>
      </c>
      <c r="Q227" s="22">
        <f>P227/K227</f>
        <v>101324.66666666667</v>
      </c>
      <c r="R227" s="27">
        <f>(Q227-J227)/J227</f>
        <v>3.030392046096498E-2</v>
      </c>
    </row>
    <row r="228" spans="1:18" x14ac:dyDescent="0.2">
      <c r="A228" s="4" t="s">
        <v>504</v>
      </c>
      <c r="B228" s="4" t="s">
        <v>500</v>
      </c>
      <c r="C228" s="4" t="s">
        <v>503</v>
      </c>
      <c r="D228" s="44">
        <v>2</v>
      </c>
      <c r="E228" s="7">
        <v>146978</v>
      </c>
      <c r="F228" s="7">
        <f>E228/D228</f>
        <v>73489</v>
      </c>
      <c r="G228" s="7">
        <v>11904</v>
      </c>
      <c r="H228" s="7">
        <f>G228/D228</f>
        <v>5952</v>
      </c>
      <c r="I228" s="7">
        <f>(E228+G228)</f>
        <v>158882</v>
      </c>
      <c r="J228" s="8">
        <f>I228/D228</f>
        <v>79441</v>
      </c>
      <c r="K228" s="6">
        <v>2</v>
      </c>
      <c r="L228" s="7">
        <v>145880</v>
      </c>
      <c r="M228" s="7">
        <f>L228/K228</f>
        <v>72940</v>
      </c>
      <c r="N228" s="7">
        <v>12304</v>
      </c>
      <c r="O228" s="7">
        <f>N228/K228</f>
        <v>6152</v>
      </c>
      <c r="P228" s="7">
        <f>SUM(L228+N228)</f>
        <v>158184</v>
      </c>
      <c r="Q228" s="22">
        <f>P228/K228</f>
        <v>79092</v>
      </c>
      <c r="R228" s="27">
        <f>(Q228-J228)/J228</f>
        <v>-4.3931974673027778E-3</v>
      </c>
    </row>
    <row r="229" spans="1:18" x14ac:dyDescent="0.2">
      <c r="A229" s="4" t="s">
        <v>402</v>
      </c>
      <c r="B229" s="4" t="s">
        <v>400</v>
      </c>
      <c r="C229" s="4" t="s">
        <v>401</v>
      </c>
      <c r="D229" s="44">
        <v>3</v>
      </c>
      <c r="E229" s="7">
        <v>268181</v>
      </c>
      <c r="F229" s="7">
        <f>E229/D229</f>
        <v>89393.666666666672</v>
      </c>
      <c r="G229" s="7">
        <v>28629</v>
      </c>
      <c r="H229" s="7">
        <f>G229/D229</f>
        <v>9543</v>
      </c>
      <c r="I229" s="7">
        <f>(E229+G229)</f>
        <v>296810</v>
      </c>
      <c r="J229" s="8">
        <f>I229/D229</f>
        <v>98936.666666666672</v>
      </c>
      <c r="K229" s="6">
        <v>3</v>
      </c>
      <c r="L229" s="7">
        <v>256297</v>
      </c>
      <c r="M229" s="7">
        <f>L229/K229</f>
        <v>85432.333333333328</v>
      </c>
      <c r="N229" s="7">
        <v>33072</v>
      </c>
      <c r="O229" s="7">
        <f>N229/K229</f>
        <v>11024</v>
      </c>
      <c r="P229" s="7">
        <f>SUM(L229+N229)</f>
        <v>289369</v>
      </c>
      <c r="Q229" s="22">
        <f>P229/K229</f>
        <v>96456.333333333328</v>
      </c>
      <c r="R229" s="27">
        <f>(Q229-J229)/J229</f>
        <v>-2.5069910043462245E-2</v>
      </c>
    </row>
    <row r="230" spans="1:18" x14ac:dyDescent="0.2">
      <c r="A230" s="4" t="s">
        <v>406</v>
      </c>
      <c r="B230" s="4" t="s">
        <v>400</v>
      </c>
      <c r="C230" s="4" t="s">
        <v>405</v>
      </c>
      <c r="D230" s="44">
        <v>4</v>
      </c>
      <c r="E230" s="7">
        <v>357622</v>
      </c>
      <c r="F230" s="7">
        <f>E230/D230</f>
        <v>89405.5</v>
      </c>
      <c r="G230" s="7">
        <v>66048</v>
      </c>
      <c r="H230" s="7">
        <f>G230/D230</f>
        <v>16512</v>
      </c>
      <c r="I230" s="7">
        <f>(E230+G230)</f>
        <v>423670</v>
      </c>
      <c r="J230" s="8">
        <f>I230/D230</f>
        <v>105917.5</v>
      </c>
      <c r="K230" s="6">
        <v>4</v>
      </c>
      <c r="L230" s="7">
        <v>367905</v>
      </c>
      <c r="M230" s="7">
        <f>L230/K230</f>
        <v>91976.25</v>
      </c>
      <c r="N230" s="7">
        <v>56352</v>
      </c>
      <c r="O230" s="7">
        <f>N230/K230</f>
        <v>14088</v>
      </c>
      <c r="P230" s="7">
        <f>SUM(L230+N230)</f>
        <v>424257</v>
      </c>
      <c r="Q230" s="22">
        <f>P230/K230</f>
        <v>106064.25</v>
      </c>
      <c r="R230" s="27">
        <f>(Q230-J230)/J230</f>
        <v>1.3855123091085042E-3</v>
      </c>
    </row>
    <row r="231" spans="1:18" x14ac:dyDescent="0.2">
      <c r="A231" s="4" t="s">
        <v>404</v>
      </c>
      <c r="B231" s="4" t="s">
        <v>400</v>
      </c>
      <c r="C231" s="4" t="s">
        <v>403</v>
      </c>
      <c r="D231" s="44">
        <v>3</v>
      </c>
      <c r="E231" s="7">
        <v>257553</v>
      </c>
      <c r="F231" s="7">
        <f>E231/D231</f>
        <v>85851</v>
      </c>
      <c r="G231" s="7">
        <v>86</v>
      </c>
      <c r="H231" s="7">
        <f>G231/D231</f>
        <v>28.666666666666668</v>
      </c>
      <c r="I231" s="7">
        <f>(E231+G231)</f>
        <v>257639</v>
      </c>
      <c r="J231" s="8">
        <f>I231/D231</f>
        <v>85879.666666666672</v>
      </c>
      <c r="K231" s="6">
        <v>3</v>
      </c>
      <c r="L231" s="7">
        <v>236785</v>
      </c>
      <c r="M231" s="7">
        <f>L231/K231</f>
        <v>78928.333333333328</v>
      </c>
      <c r="N231" s="7">
        <v>86</v>
      </c>
      <c r="O231" s="7">
        <f>N231/K231</f>
        <v>28.666666666666668</v>
      </c>
      <c r="P231" s="7">
        <f>SUM(L231+N231)</f>
        <v>236871</v>
      </c>
      <c r="Q231" s="22">
        <f>P231/K231</f>
        <v>78957</v>
      </c>
      <c r="R231" s="27">
        <f>(Q231-J231)/J231</f>
        <v>-8.0608914023109907E-2</v>
      </c>
    </row>
    <row r="232" spans="1:18" x14ac:dyDescent="0.2">
      <c r="A232" s="4" t="s">
        <v>380</v>
      </c>
      <c r="B232" s="4" t="s">
        <v>374</v>
      </c>
      <c r="C232" s="4" t="s">
        <v>379</v>
      </c>
      <c r="D232" s="44">
        <v>2</v>
      </c>
      <c r="E232" s="7">
        <v>142255</v>
      </c>
      <c r="F232" s="7">
        <f>E232/D232</f>
        <v>71127.5</v>
      </c>
      <c r="G232" s="7">
        <v>11328</v>
      </c>
      <c r="H232" s="7">
        <f>G232/D232</f>
        <v>5664</v>
      </c>
      <c r="I232" s="7">
        <f>(E232+G232)</f>
        <v>153583</v>
      </c>
      <c r="J232" s="8">
        <f>I232/D232</f>
        <v>76791.5</v>
      </c>
      <c r="K232" s="6">
        <v>2</v>
      </c>
      <c r="L232" s="7">
        <v>148257</v>
      </c>
      <c r="M232" s="7">
        <f>L232/K232</f>
        <v>74128.5</v>
      </c>
      <c r="N232" s="7">
        <v>5892</v>
      </c>
      <c r="O232" s="7">
        <f>N232/K232</f>
        <v>2946</v>
      </c>
      <c r="P232" s="7">
        <f>SUM(L232+N232)</f>
        <v>154149</v>
      </c>
      <c r="Q232" s="22">
        <f>P232/K232</f>
        <v>77074.5</v>
      </c>
      <c r="R232" s="27">
        <f>(Q232-J232)/J232</f>
        <v>3.6853037119993748E-3</v>
      </c>
    </row>
    <row r="233" spans="1:18" x14ac:dyDescent="0.2">
      <c r="A233" s="4" t="s">
        <v>325</v>
      </c>
      <c r="B233" s="4" t="s">
        <v>321</v>
      </c>
      <c r="C233" s="4" t="s">
        <v>324</v>
      </c>
      <c r="D233" s="44">
        <v>3.0999999046325684</v>
      </c>
      <c r="E233" s="7">
        <v>230630</v>
      </c>
      <c r="F233" s="7">
        <f>E233/D233</f>
        <v>74396.776482267582</v>
      </c>
      <c r="G233" s="7">
        <v>38699</v>
      </c>
      <c r="H233" s="7">
        <f>G233/D233</f>
        <v>12483.54877113677</v>
      </c>
      <c r="I233" s="7">
        <f>(E233+G233)</f>
        <v>269329</v>
      </c>
      <c r="J233" s="8">
        <f>I233/D233</f>
        <v>86880.325253404342</v>
      </c>
      <c r="K233" s="6">
        <v>3.0999999046325684</v>
      </c>
      <c r="L233" s="7">
        <v>232432</v>
      </c>
      <c r="M233" s="7">
        <f>L233/K233</f>
        <v>74978.066822730863</v>
      </c>
      <c r="N233" s="7">
        <v>39995</v>
      </c>
      <c r="O233" s="7">
        <f>N233/K233</f>
        <v>12901.613300127008</v>
      </c>
      <c r="P233" s="7">
        <f>SUM(L233+N233)</f>
        <v>272427</v>
      </c>
      <c r="Q233" s="22">
        <f>P233/K233</f>
        <v>87879.68012285787</v>
      </c>
      <c r="R233" s="27">
        <f>(Q233-J233)/J233</f>
        <v>1.1502660315079431E-2</v>
      </c>
    </row>
    <row r="234" spans="1:18" x14ac:dyDescent="0.2">
      <c r="A234" s="4" t="s">
        <v>574</v>
      </c>
      <c r="B234" s="4" t="s">
        <v>568</v>
      </c>
      <c r="C234" s="4" t="s">
        <v>573</v>
      </c>
      <c r="D234" s="44">
        <v>6</v>
      </c>
      <c r="E234" s="7">
        <v>483095</v>
      </c>
      <c r="F234" s="7">
        <f>E234/D234</f>
        <v>80515.833333333328</v>
      </c>
      <c r="G234" s="7">
        <v>22810</v>
      </c>
      <c r="H234" s="7">
        <f>G234/D234</f>
        <v>3801.6666666666665</v>
      </c>
      <c r="I234" s="7">
        <f>(E234+G234)</f>
        <v>505905</v>
      </c>
      <c r="J234" s="8">
        <f>I234/D234</f>
        <v>84317.5</v>
      </c>
      <c r="K234" s="6">
        <v>6</v>
      </c>
      <c r="L234" s="7">
        <v>495358</v>
      </c>
      <c r="M234" s="7">
        <f>L234/K234</f>
        <v>82559.666666666672</v>
      </c>
      <c r="N234" s="7">
        <v>18336</v>
      </c>
      <c r="O234" s="7">
        <f>N234/K234</f>
        <v>3056</v>
      </c>
      <c r="P234" s="7">
        <f>SUM(L234+N234)</f>
        <v>513694</v>
      </c>
      <c r="Q234" s="22">
        <f>P234/K234</f>
        <v>85615.666666666672</v>
      </c>
      <c r="R234" s="27">
        <f>(Q234-J234)/J234</f>
        <v>1.5396171217916465E-2</v>
      </c>
    </row>
    <row r="235" spans="1:18" x14ac:dyDescent="0.2">
      <c r="A235" s="4" t="s">
        <v>596</v>
      </c>
      <c r="B235" s="4" t="s">
        <v>594</v>
      </c>
      <c r="C235" s="4" t="s">
        <v>595</v>
      </c>
      <c r="D235" s="44">
        <v>2</v>
      </c>
      <c r="E235" s="7">
        <v>137417</v>
      </c>
      <c r="F235" s="7">
        <f>E235/D235</f>
        <v>68708.5</v>
      </c>
      <c r="G235" s="7">
        <v>19826</v>
      </c>
      <c r="H235" s="7">
        <f>G235/D235</f>
        <v>9913</v>
      </c>
      <c r="I235" s="7">
        <f>(E235+G235)</f>
        <v>157243</v>
      </c>
      <c r="J235" s="8">
        <f>I235/D235</f>
        <v>78621.5</v>
      </c>
      <c r="K235" s="6">
        <v>2</v>
      </c>
      <c r="L235" s="7">
        <v>150499</v>
      </c>
      <c r="M235" s="7">
        <f>L235/K235</f>
        <v>75249.5</v>
      </c>
      <c r="N235" s="7">
        <v>28170</v>
      </c>
      <c r="O235" s="7">
        <f>N235/K235</f>
        <v>14085</v>
      </c>
      <c r="P235" s="7">
        <f>SUM(L235+N235)</f>
        <v>178669</v>
      </c>
      <c r="Q235" s="22">
        <f>P235/K235</f>
        <v>89334.5</v>
      </c>
      <c r="R235" s="27">
        <f>(Q235-J235)/J235</f>
        <v>0.13626043766654158</v>
      </c>
    </row>
    <row r="236" spans="1:18" x14ac:dyDescent="0.2">
      <c r="A236" s="4" t="s">
        <v>330</v>
      </c>
      <c r="B236" s="4" t="s">
        <v>321</v>
      </c>
      <c r="C236" s="4" t="s">
        <v>321</v>
      </c>
      <c r="D236" s="44">
        <v>6</v>
      </c>
      <c r="E236" s="7">
        <v>578746</v>
      </c>
      <c r="F236" s="7">
        <f>E236/D236</f>
        <v>96457.666666666672</v>
      </c>
      <c r="G236" s="7">
        <v>14400</v>
      </c>
      <c r="H236" s="7">
        <f>G236/D236</f>
        <v>2400</v>
      </c>
      <c r="I236" s="7">
        <f>(E236+G236)</f>
        <v>593146</v>
      </c>
      <c r="J236" s="8">
        <f>I236/D236</f>
        <v>98857.666666666672</v>
      </c>
      <c r="K236" s="6">
        <v>6</v>
      </c>
      <c r="L236" s="7">
        <v>584352</v>
      </c>
      <c r="M236" s="7">
        <f>L236/K236</f>
        <v>97392</v>
      </c>
      <c r="N236" s="7">
        <v>10800</v>
      </c>
      <c r="O236" s="7">
        <f>N236/K236</f>
        <v>1800</v>
      </c>
      <c r="P236" s="7">
        <f>SUM(L236+N236)</f>
        <v>595152</v>
      </c>
      <c r="Q236" s="22">
        <f>P236/K236</f>
        <v>99192</v>
      </c>
      <c r="R236" s="27">
        <f>(Q236-J236)/J236</f>
        <v>3.3819666658798523E-3</v>
      </c>
    </row>
    <row r="237" spans="1:18" x14ac:dyDescent="0.2">
      <c r="A237" s="4" t="s">
        <v>441</v>
      </c>
      <c r="B237" s="4" t="s">
        <v>437</v>
      </c>
      <c r="C237" s="4" t="s">
        <v>440</v>
      </c>
      <c r="D237" s="44">
        <v>1.7999999523162842</v>
      </c>
      <c r="E237" s="7">
        <v>118920</v>
      </c>
      <c r="F237" s="7">
        <f>E237/D237</f>
        <v>66066.668416835688</v>
      </c>
      <c r="G237" s="7">
        <v>11592</v>
      </c>
      <c r="H237" s="7">
        <f>G237/D237</f>
        <v>6440.0001706017438</v>
      </c>
      <c r="I237" s="7">
        <f>(E237+G237)</f>
        <v>130512</v>
      </c>
      <c r="J237" s="8">
        <f>I237/D237</f>
        <v>72506.668587437438</v>
      </c>
      <c r="K237" s="6">
        <v>1.7999999523162842</v>
      </c>
      <c r="L237" s="7">
        <v>120296</v>
      </c>
      <c r="M237" s="7">
        <f>L237/K237</f>
        <v>66831.112881530993</v>
      </c>
      <c r="N237" s="7">
        <v>10087</v>
      </c>
      <c r="O237" s="7">
        <f>N237/K237</f>
        <v>5603.8890373412514</v>
      </c>
      <c r="P237" s="7">
        <f>SUM(L237+N237)</f>
        <v>130383</v>
      </c>
      <c r="Q237" s="22">
        <f>P237/K237</f>
        <v>72435.001918872251</v>
      </c>
      <c r="R237" s="27">
        <f>(Q237-J237)/J237</f>
        <v>-9.8841485840385382E-4</v>
      </c>
    </row>
    <row r="238" spans="1:18" x14ac:dyDescent="0.2">
      <c r="A238" s="4" t="s">
        <v>445</v>
      </c>
      <c r="B238" s="4" t="s">
        <v>437</v>
      </c>
      <c r="C238" s="4" t="s">
        <v>444</v>
      </c>
      <c r="D238" s="44">
        <v>2</v>
      </c>
      <c r="E238" s="7">
        <v>145200</v>
      </c>
      <c r="F238" s="7">
        <f>E238/D238</f>
        <v>72600</v>
      </c>
      <c r="G238" s="7">
        <v>12157</v>
      </c>
      <c r="H238" s="7">
        <f>G238/D238</f>
        <v>6078.5</v>
      </c>
      <c r="I238" s="7">
        <f>(E238+G238)</f>
        <v>157357</v>
      </c>
      <c r="J238" s="8">
        <f>I238/D238</f>
        <v>78678.5</v>
      </c>
      <c r="K238" s="6">
        <v>2</v>
      </c>
      <c r="L238" s="7">
        <v>146200</v>
      </c>
      <c r="M238" s="7">
        <f>L238/K238</f>
        <v>73100</v>
      </c>
      <c r="N238" s="7">
        <v>13192</v>
      </c>
      <c r="O238" s="7">
        <f>N238/K238</f>
        <v>6596</v>
      </c>
      <c r="P238" s="7">
        <f>SUM(L238+N238)</f>
        <v>159392</v>
      </c>
      <c r="Q238" s="22">
        <f>P238/K238</f>
        <v>79696</v>
      </c>
      <c r="R238" s="27">
        <f>(Q238-J238)/J238</f>
        <v>1.2932376697573035E-2</v>
      </c>
    </row>
    <row r="239" spans="1:18" x14ac:dyDescent="0.2">
      <c r="A239" s="4" t="s">
        <v>176</v>
      </c>
      <c r="B239" s="4" t="s">
        <v>174</v>
      </c>
      <c r="C239" s="4" t="s">
        <v>175</v>
      </c>
      <c r="D239" s="44">
        <v>17</v>
      </c>
      <c r="E239" s="7">
        <v>1449291</v>
      </c>
      <c r="F239" s="7">
        <f>E239/D239</f>
        <v>85252.411764705888</v>
      </c>
      <c r="G239" s="7">
        <v>143170</v>
      </c>
      <c r="H239" s="7">
        <f>G239/D239</f>
        <v>8421.7647058823532</v>
      </c>
      <c r="I239" s="7">
        <f>(E239+G239)</f>
        <v>1592461</v>
      </c>
      <c r="J239" s="8">
        <f>I239/D239</f>
        <v>93674.176470588238</v>
      </c>
      <c r="K239" s="6">
        <v>17</v>
      </c>
      <c r="L239" s="7">
        <v>1442135</v>
      </c>
      <c r="M239" s="7">
        <f>L239/K239</f>
        <v>84831.470588235301</v>
      </c>
      <c r="N239" s="7">
        <v>151170</v>
      </c>
      <c r="O239" s="7">
        <f>N239/K239</f>
        <v>8892.3529411764703</v>
      </c>
      <c r="P239" s="7">
        <f>SUM(L239+N239)</f>
        <v>1593305</v>
      </c>
      <c r="Q239" s="22">
        <f>P239/K239</f>
        <v>93723.823529411762</v>
      </c>
      <c r="R239" s="27">
        <f>(Q239-J239)/J239</f>
        <v>5.299972809380655E-4</v>
      </c>
    </row>
    <row r="240" spans="1:18" x14ac:dyDescent="0.2">
      <c r="A240" s="4" t="s">
        <v>327</v>
      </c>
      <c r="B240" s="4" t="s">
        <v>321</v>
      </c>
      <c r="C240" s="4" t="s">
        <v>326</v>
      </c>
      <c r="D240" s="44">
        <v>6</v>
      </c>
      <c r="E240" s="7">
        <v>554403</v>
      </c>
      <c r="F240" s="7">
        <f>E240/D240</f>
        <v>92400.5</v>
      </c>
      <c r="G240" s="7">
        <v>19087</v>
      </c>
      <c r="H240" s="7">
        <f>G240/D240</f>
        <v>3181.1666666666665</v>
      </c>
      <c r="I240" s="7">
        <f>(E240+G240)</f>
        <v>573490</v>
      </c>
      <c r="J240" s="8">
        <f>I240/D240</f>
        <v>95581.666666666672</v>
      </c>
      <c r="K240" s="6">
        <v>6</v>
      </c>
      <c r="L240" s="7">
        <v>561715</v>
      </c>
      <c r="M240" s="7">
        <f>L240/K240</f>
        <v>93619.166666666672</v>
      </c>
      <c r="N240" s="7">
        <v>19857</v>
      </c>
      <c r="O240" s="7">
        <f>N240/K240</f>
        <v>3309.5</v>
      </c>
      <c r="P240" s="7">
        <f>SUM(L240+N240)</f>
        <v>581572</v>
      </c>
      <c r="Q240" s="22">
        <f>P240/K240</f>
        <v>96928.666666666672</v>
      </c>
      <c r="R240" s="27">
        <f>(Q240-J240)/J240</f>
        <v>1.4092660726429404E-2</v>
      </c>
    </row>
    <row r="241" spans="1:18" x14ac:dyDescent="0.2">
      <c r="A241" s="4" t="s">
        <v>185</v>
      </c>
      <c r="B241" s="4" t="s">
        <v>179</v>
      </c>
      <c r="C241" s="4" t="s">
        <v>184</v>
      </c>
      <c r="D241" s="44">
        <v>2</v>
      </c>
      <c r="E241" s="7">
        <v>150531</v>
      </c>
      <c r="F241" s="7">
        <f>E241/D241</f>
        <v>75265.5</v>
      </c>
      <c r="G241" s="7">
        <v>12840</v>
      </c>
      <c r="H241" s="7">
        <f>G241/D241</f>
        <v>6420</v>
      </c>
      <c r="I241" s="7">
        <f>(E241+G241)</f>
        <v>163371</v>
      </c>
      <c r="J241" s="8">
        <f>I241/D241</f>
        <v>81685.5</v>
      </c>
      <c r="K241" s="6">
        <v>1</v>
      </c>
      <c r="L241" s="7">
        <v>72000</v>
      </c>
      <c r="M241" s="7">
        <f>L241/K241</f>
        <v>72000</v>
      </c>
      <c r="N241" s="7">
        <v>6420</v>
      </c>
      <c r="O241" s="7">
        <f>N241/K241</f>
        <v>6420</v>
      </c>
      <c r="P241" s="7">
        <f>SUM(L241+N241)</f>
        <v>78420</v>
      </c>
      <c r="Q241" s="22">
        <f>P241/K241</f>
        <v>78420</v>
      </c>
      <c r="R241" s="27">
        <f>(Q241-J241)/J241</f>
        <v>-3.997649521640928E-2</v>
      </c>
    </row>
    <row r="242" spans="1:18" x14ac:dyDescent="0.2">
      <c r="A242" s="4" t="s">
        <v>239</v>
      </c>
      <c r="B242" s="4" t="s">
        <v>237</v>
      </c>
      <c r="C242" s="4" t="s">
        <v>238</v>
      </c>
      <c r="D242" s="44">
        <v>3</v>
      </c>
      <c r="E242" s="7">
        <v>217375</v>
      </c>
      <c r="F242" s="7">
        <f>E242/D242</f>
        <v>72458.333333333328</v>
      </c>
      <c r="G242" s="7">
        <v>11612</v>
      </c>
      <c r="H242" s="7">
        <f>G242/D242</f>
        <v>3870.6666666666665</v>
      </c>
      <c r="I242" s="7">
        <f>(E242+G242)</f>
        <v>228987</v>
      </c>
      <c r="J242" s="8">
        <f>I242/D242</f>
        <v>76329</v>
      </c>
      <c r="K242" s="6">
        <v>3</v>
      </c>
      <c r="L242" s="7">
        <v>217890</v>
      </c>
      <c r="M242" s="7">
        <f>L242/K242</f>
        <v>72630</v>
      </c>
      <c r="N242" s="7">
        <v>12054</v>
      </c>
      <c r="O242" s="7">
        <f>N242/K242</f>
        <v>4018</v>
      </c>
      <c r="P242" s="7">
        <f>SUM(L242+N242)</f>
        <v>229944</v>
      </c>
      <c r="Q242" s="22">
        <f>P242/K242</f>
        <v>76648</v>
      </c>
      <c r="R242" s="27">
        <f>(Q242-J242)/J242</f>
        <v>4.179276552817409E-3</v>
      </c>
    </row>
    <row r="243" spans="1:18" x14ac:dyDescent="0.2">
      <c r="A243" s="4" t="s">
        <v>648</v>
      </c>
      <c r="B243" s="4" t="s">
        <v>646</v>
      </c>
      <c r="C243" s="4" t="s">
        <v>647</v>
      </c>
      <c r="D243" s="44">
        <v>3.2000000476837158</v>
      </c>
      <c r="E243" s="7">
        <v>236485</v>
      </c>
      <c r="F243" s="7">
        <f>E243/D243</f>
        <v>73901.561398780919</v>
      </c>
      <c r="G243" s="7">
        <v>19200</v>
      </c>
      <c r="H243" s="7">
        <f>G243/D243</f>
        <v>5999.9999105930337</v>
      </c>
      <c r="I243" s="7">
        <f>(E243+G243)</f>
        <v>255685</v>
      </c>
      <c r="J243" s="8">
        <f>I243/D243</f>
        <v>79901.561309373952</v>
      </c>
      <c r="K243" s="6">
        <v>2.0999999046325684</v>
      </c>
      <c r="L243" s="7">
        <v>133203</v>
      </c>
      <c r="M243" s="7">
        <f>L243/K243</f>
        <v>63430.002880550695</v>
      </c>
      <c r="N243" s="7">
        <v>11760</v>
      </c>
      <c r="O243" s="7">
        <f>N243/K243</f>
        <v>5600.0002543131623</v>
      </c>
      <c r="P243" s="7">
        <f>SUM(L243+N243)</f>
        <v>144963</v>
      </c>
      <c r="Q243" s="22">
        <f>P243/K243</f>
        <v>69030.003134863859</v>
      </c>
      <c r="R243" s="27">
        <f>(Q243-J243)/J243</f>
        <v>-0.1360618991212961</v>
      </c>
    </row>
    <row r="244" spans="1:18" x14ac:dyDescent="0.2">
      <c r="A244" s="4" t="s">
        <v>107</v>
      </c>
      <c r="B244" s="4" t="s">
        <v>105</v>
      </c>
      <c r="C244" s="4" t="s">
        <v>106</v>
      </c>
      <c r="D244" s="44">
        <v>1.5</v>
      </c>
      <c r="E244" s="7">
        <v>116074</v>
      </c>
      <c r="F244" s="7">
        <f>E244/D244</f>
        <v>77382.666666666672</v>
      </c>
      <c r="G244" s="7">
        <v>4115</v>
      </c>
      <c r="H244" s="7">
        <f>G244/D244</f>
        <v>2743.3333333333335</v>
      </c>
      <c r="I244" s="7">
        <f>(E244+G244)</f>
        <v>120189</v>
      </c>
      <c r="J244" s="8">
        <f>I244/D244</f>
        <v>80126</v>
      </c>
      <c r="K244" s="6">
        <v>1.5</v>
      </c>
      <c r="L244" s="7">
        <v>114369</v>
      </c>
      <c r="M244" s="7">
        <f>L244/K244</f>
        <v>76246</v>
      </c>
      <c r="N244" s="7">
        <v>4115</v>
      </c>
      <c r="O244" s="7">
        <f>N244/K244</f>
        <v>2743.3333333333335</v>
      </c>
      <c r="P244" s="7">
        <f>SUM(L244+N244)</f>
        <v>118484</v>
      </c>
      <c r="Q244" s="22">
        <f>P244/K244</f>
        <v>78989.333333333328</v>
      </c>
      <c r="R244" s="27">
        <f>(Q244-J244)/J244</f>
        <v>-1.4185990398455826E-2</v>
      </c>
    </row>
    <row r="245" spans="1:18" x14ac:dyDescent="0.2">
      <c r="A245" s="4" t="s">
        <v>113</v>
      </c>
      <c r="B245" s="4" t="s">
        <v>105</v>
      </c>
      <c r="C245" s="4" t="s">
        <v>112</v>
      </c>
      <c r="D245" s="44">
        <v>1.5</v>
      </c>
      <c r="E245" s="7">
        <v>124500</v>
      </c>
      <c r="F245" s="7">
        <f>E245/D245</f>
        <v>83000</v>
      </c>
      <c r="G245" s="7">
        <v>24513</v>
      </c>
      <c r="H245" s="7">
        <f>G245/D245</f>
        <v>16342</v>
      </c>
      <c r="I245" s="7">
        <f>(E245+G245)</f>
        <v>149013</v>
      </c>
      <c r="J245" s="8">
        <f>I245/D245</f>
        <v>99342</v>
      </c>
      <c r="K245" s="6">
        <v>1.5</v>
      </c>
      <c r="L245" s="7">
        <v>124500</v>
      </c>
      <c r="M245" s="7">
        <f>L245/K245</f>
        <v>83000</v>
      </c>
      <c r="N245" s="7">
        <v>27284</v>
      </c>
      <c r="O245" s="7">
        <f>N245/K245</f>
        <v>18189.333333333332</v>
      </c>
      <c r="P245" s="7">
        <f>SUM(L245+N245)</f>
        <v>151784</v>
      </c>
      <c r="Q245" s="22">
        <f>P245/K245</f>
        <v>101189.33333333333</v>
      </c>
      <c r="R245" s="27">
        <f>(Q245-J245)/J245</f>
        <v>1.8595692993228729E-2</v>
      </c>
    </row>
    <row r="246" spans="1:18" x14ac:dyDescent="0.2">
      <c r="A246" s="4" t="s">
        <v>329</v>
      </c>
      <c r="B246" s="4" t="s">
        <v>321</v>
      </c>
      <c r="C246" s="4" t="s">
        <v>328</v>
      </c>
      <c r="D246" s="44">
        <v>3</v>
      </c>
      <c r="E246" s="7">
        <v>252040</v>
      </c>
      <c r="F246" s="7">
        <f>E246/D246</f>
        <v>84013.333333333328</v>
      </c>
      <c r="G246" s="7">
        <v>13385</v>
      </c>
      <c r="H246" s="7">
        <f>G246/D246</f>
        <v>4461.666666666667</v>
      </c>
      <c r="I246" s="7">
        <f>(E246+G246)</f>
        <v>265425</v>
      </c>
      <c r="J246" s="8">
        <f>I246/D246</f>
        <v>88475</v>
      </c>
      <c r="K246" s="6">
        <v>3</v>
      </c>
      <c r="L246" s="7">
        <v>258280</v>
      </c>
      <c r="M246" s="7">
        <f>L246/K246</f>
        <v>86093.333333333328</v>
      </c>
      <c r="N246" s="7">
        <v>19407</v>
      </c>
      <c r="O246" s="7">
        <f>N246/K246</f>
        <v>6469</v>
      </c>
      <c r="P246" s="7">
        <f>SUM(L246+N246)</f>
        <v>277687</v>
      </c>
      <c r="Q246" s="22">
        <f>P246/K246</f>
        <v>92562.333333333328</v>
      </c>
      <c r="R246" s="27">
        <f>(Q246-J246)/J246</f>
        <v>4.6197607610436037E-2</v>
      </c>
    </row>
    <row r="247" spans="1:18" x14ac:dyDescent="0.2">
      <c r="A247" s="4" t="s">
        <v>109</v>
      </c>
      <c r="B247" s="4" t="s">
        <v>105</v>
      </c>
      <c r="C247" s="4" t="s">
        <v>108</v>
      </c>
      <c r="D247" s="44">
        <v>7</v>
      </c>
      <c r="E247" s="7">
        <v>571602</v>
      </c>
      <c r="F247" s="7">
        <f>E247/D247</f>
        <v>81657.428571428565</v>
      </c>
      <c r="G247" s="7">
        <v>24012</v>
      </c>
      <c r="H247" s="7">
        <f>G247/D247</f>
        <v>3430.2857142857142</v>
      </c>
      <c r="I247" s="7">
        <f>(E247+G247)</f>
        <v>595614</v>
      </c>
      <c r="J247" s="8">
        <f>I247/D247</f>
        <v>85087.71428571429</v>
      </c>
      <c r="K247" s="6">
        <v>5</v>
      </c>
      <c r="L247" s="7">
        <v>375105</v>
      </c>
      <c r="M247" s="7">
        <f>L247/K247</f>
        <v>75021</v>
      </c>
      <c r="N247" s="7">
        <v>21000</v>
      </c>
      <c r="O247" s="7">
        <f>N247/K247</f>
        <v>4200</v>
      </c>
      <c r="P247" s="7">
        <f>SUM(L247+N247)</f>
        <v>396105</v>
      </c>
      <c r="Q247" s="22">
        <f>P247/K247</f>
        <v>79221</v>
      </c>
      <c r="R247" s="27">
        <f>(Q247-J247)/J247</f>
        <v>-6.8949017316584274E-2</v>
      </c>
    </row>
    <row r="248" spans="1:18" x14ac:dyDescent="0.2">
      <c r="A248" s="4" t="s">
        <v>541</v>
      </c>
      <c r="B248" s="4" t="s">
        <v>539</v>
      </c>
      <c r="C248" s="4" t="s">
        <v>540</v>
      </c>
      <c r="D248" s="44">
        <v>3</v>
      </c>
      <c r="E248" s="7">
        <v>225166</v>
      </c>
      <c r="F248" s="7">
        <f>E248/D248</f>
        <v>75055.333333333328</v>
      </c>
      <c r="G248" s="7">
        <v>36472</v>
      </c>
      <c r="H248" s="7">
        <f>G248/D248</f>
        <v>12157.333333333334</v>
      </c>
      <c r="I248" s="7">
        <f>(E248+G248)</f>
        <v>261638</v>
      </c>
      <c r="J248" s="8">
        <f>I248/D248</f>
        <v>87212.666666666672</v>
      </c>
      <c r="K248" s="6">
        <v>3</v>
      </c>
      <c r="L248" s="7">
        <v>203171</v>
      </c>
      <c r="M248" s="7">
        <f>L248/K248</f>
        <v>67723.666666666672</v>
      </c>
      <c r="N248" s="7">
        <v>56853</v>
      </c>
      <c r="O248" s="7">
        <f>N248/K248</f>
        <v>18951</v>
      </c>
      <c r="P248" s="7">
        <f>SUM(L248+N248)</f>
        <v>260024</v>
      </c>
      <c r="Q248" s="22">
        <f>P248/K248</f>
        <v>86674.666666666672</v>
      </c>
      <c r="R248" s="27">
        <f>(Q248-J248)/J248</f>
        <v>-6.1688286869644319E-3</v>
      </c>
    </row>
    <row r="249" spans="1:18" x14ac:dyDescent="0.2">
      <c r="A249" s="4" t="s">
        <v>645</v>
      </c>
      <c r="B249" s="4" t="s">
        <v>549</v>
      </c>
      <c r="C249" s="4" t="s">
        <v>644</v>
      </c>
      <c r="D249" s="44">
        <v>1.2999999523162842</v>
      </c>
      <c r="E249" s="7">
        <v>110025</v>
      </c>
      <c r="F249" s="7">
        <f>E249/D249</f>
        <v>84634.618488994689</v>
      </c>
      <c r="G249" s="7">
        <v>12877</v>
      </c>
      <c r="H249" s="7">
        <f>G249/D249</f>
        <v>9905.3849787119707</v>
      </c>
      <c r="I249" s="7">
        <f>(E249+G249)</f>
        <v>122902</v>
      </c>
      <c r="J249" s="8">
        <f>I249/D249</f>
        <v>94540.003467706658</v>
      </c>
      <c r="K249" s="6">
        <v>1.2999999523162842</v>
      </c>
      <c r="L249" s="7">
        <v>143401</v>
      </c>
      <c r="M249" s="7">
        <f>L249/K249</f>
        <v>110308.46558455194</v>
      </c>
      <c r="N249" s="7">
        <v>14189</v>
      </c>
      <c r="O249" s="7">
        <f>N249/K249</f>
        <v>10914.615784961106</v>
      </c>
      <c r="P249" s="7">
        <f>SUM(L249+N249)</f>
        <v>157590</v>
      </c>
      <c r="Q249" s="22">
        <f>P249/K249</f>
        <v>121223.08136951305</v>
      </c>
      <c r="R249" s="27">
        <f>(Q249-J249)/J249</f>
        <v>0.28224113521342215</v>
      </c>
    </row>
    <row r="250" spans="1:18" x14ac:dyDescent="0.2">
      <c r="A250" s="4" t="s">
        <v>320</v>
      </c>
      <c r="B250" s="4" t="s">
        <v>316</v>
      </c>
      <c r="C250" s="4" t="s">
        <v>319</v>
      </c>
      <c r="D250" s="44">
        <v>0.5</v>
      </c>
      <c r="E250" s="7">
        <v>25000</v>
      </c>
      <c r="F250" s="7">
        <f>E250/D250</f>
        <v>50000</v>
      </c>
      <c r="G250" s="33">
        <v>0</v>
      </c>
      <c r="H250" s="33">
        <f>G250/D250</f>
        <v>0</v>
      </c>
      <c r="I250" s="7">
        <f>(E250+G250)</f>
        <v>25000</v>
      </c>
      <c r="J250" s="8">
        <f>I250/D250</f>
        <v>50000</v>
      </c>
      <c r="K250" s="6">
        <v>1</v>
      </c>
      <c r="L250" s="7">
        <v>50000</v>
      </c>
      <c r="M250" s="7">
        <f>L250/K250</f>
        <v>50000</v>
      </c>
      <c r="N250" s="7">
        <v>6829</v>
      </c>
      <c r="O250" s="7">
        <f>N250/K250</f>
        <v>6829</v>
      </c>
      <c r="P250" s="7">
        <f>SUM(L250+N250)</f>
        <v>56829</v>
      </c>
      <c r="Q250" s="22">
        <f>P250/K250</f>
        <v>56829</v>
      </c>
      <c r="R250" s="27">
        <f>(Q250-J250)/J250</f>
        <v>0.13658000000000001</v>
      </c>
    </row>
    <row r="251" spans="1:18" x14ac:dyDescent="0.2">
      <c r="A251" s="4" t="s">
        <v>323</v>
      </c>
      <c r="B251" s="4" t="s">
        <v>321</v>
      </c>
      <c r="C251" s="4" t="s">
        <v>322</v>
      </c>
      <c r="D251" s="44">
        <v>5</v>
      </c>
      <c r="E251" s="7">
        <v>462299</v>
      </c>
      <c r="F251" s="7">
        <f>E251/D251</f>
        <v>92459.8</v>
      </c>
      <c r="G251" s="7">
        <v>10504</v>
      </c>
      <c r="H251" s="7">
        <f>G251/D251</f>
        <v>2100.8000000000002</v>
      </c>
      <c r="I251" s="7">
        <f>(E251+G251)</f>
        <v>472803</v>
      </c>
      <c r="J251" s="8">
        <f>I251/D251</f>
        <v>94560.6</v>
      </c>
      <c r="K251" s="6">
        <v>5</v>
      </c>
      <c r="L251" s="7">
        <v>476167</v>
      </c>
      <c r="M251" s="7">
        <f>L251/K251</f>
        <v>95233.4</v>
      </c>
      <c r="N251" s="7">
        <v>11063</v>
      </c>
      <c r="O251" s="7">
        <f>N251/K251</f>
        <v>2212.6</v>
      </c>
      <c r="P251" s="7">
        <f>SUM(L251+N251)</f>
        <v>487230</v>
      </c>
      <c r="Q251" s="22">
        <f>P251/K251</f>
        <v>97446</v>
      </c>
      <c r="R251" s="27">
        <f>(Q251-J251)/J251</f>
        <v>3.0513765775597806E-2</v>
      </c>
    </row>
    <row r="252" spans="1:18" x14ac:dyDescent="0.2">
      <c r="A252" s="4" t="s">
        <v>115</v>
      </c>
      <c r="B252" s="4" t="s">
        <v>105</v>
      </c>
      <c r="C252" s="4" t="s">
        <v>114</v>
      </c>
      <c r="D252" s="44">
        <v>7</v>
      </c>
      <c r="E252" s="7">
        <v>538502</v>
      </c>
      <c r="F252" s="7">
        <f>E252/D252</f>
        <v>76928.857142857145</v>
      </c>
      <c r="G252" s="7">
        <v>21358</v>
      </c>
      <c r="H252" s="7">
        <f>G252/D252</f>
        <v>3051.1428571428573</v>
      </c>
      <c r="I252" s="7">
        <f>(E252+G252)</f>
        <v>559860</v>
      </c>
      <c r="J252" s="8">
        <f>I252/D252</f>
        <v>79980</v>
      </c>
      <c r="K252" s="6">
        <v>8</v>
      </c>
      <c r="L252" s="7">
        <v>612976</v>
      </c>
      <c r="M252" s="7">
        <f>L252/K252</f>
        <v>76622</v>
      </c>
      <c r="N252" s="7">
        <v>25309</v>
      </c>
      <c r="O252" s="7">
        <f>N252/K252</f>
        <v>3163.625</v>
      </c>
      <c r="P252" s="7">
        <f>SUM(L252+N252)</f>
        <v>638285</v>
      </c>
      <c r="Q252" s="22">
        <f>P252/K252</f>
        <v>79785.625</v>
      </c>
      <c r="R252" s="27">
        <f>(Q252-J252)/J252</f>
        <v>-2.4302950737684422E-3</v>
      </c>
    </row>
    <row r="253" spans="1:18" x14ac:dyDescent="0.2">
      <c r="A253" s="4" t="s">
        <v>111</v>
      </c>
      <c r="B253" s="4" t="s">
        <v>105</v>
      </c>
      <c r="C253" s="4" t="s">
        <v>110</v>
      </c>
      <c r="D253" s="44">
        <v>1</v>
      </c>
      <c r="E253" s="7">
        <v>72894</v>
      </c>
      <c r="F253" s="7">
        <f>E253/D253</f>
        <v>72894</v>
      </c>
      <c r="G253" s="7">
        <v>4339</v>
      </c>
      <c r="H253" s="7">
        <f>G253/D253</f>
        <v>4339</v>
      </c>
      <c r="I253" s="7">
        <f>(E253+G253)</f>
        <v>77233</v>
      </c>
      <c r="J253" s="8">
        <f>I253/D253</f>
        <v>77233</v>
      </c>
      <c r="K253" s="6">
        <v>0.5</v>
      </c>
      <c r="L253" s="7">
        <v>48900</v>
      </c>
      <c r="M253" s="7">
        <f>L253/K253</f>
        <v>97800</v>
      </c>
      <c r="N253" s="7">
        <v>0</v>
      </c>
      <c r="O253" s="7">
        <f>N253/K253</f>
        <v>0</v>
      </c>
      <c r="P253" s="7">
        <f>SUM(L253+N253)</f>
        <v>48900</v>
      </c>
      <c r="Q253" s="22">
        <f>P253/K253</f>
        <v>97800</v>
      </c>
      <c r="R253" s="27">
        <f>(Q253-J253)/J253</f>
        <v>0.26629808501547264</v>
      </c>
    </row>
    <row r="254" spans="1:18" x14ac:dyDescent="0.2">
      <c r="A254" s="4" t="s">
        <v>139</v>
      </c>
      <c r="B254" s="4" t="s">
        <v>129</v>
      </c>
      <c r="C254" s="4" t="s">
        <v>138</v>
      </c>
      <c r="D254" s="44">
        <v>4.8000001907348633</v>
      </c>
      <c r="E254" s="7">
        <v>353673</v>
      </c>
      <c r="F254" s="7">
        <f>E254/D254</f>
        <v>73681.872072145459</v>
      </c>
      <c r="G254" s="7">
        <v>10224</v>
      </c>
      <c r="H254" s="7">
        <f>G254/D254</f>
        <v>2129.9999153614076</v>
      </c>
      <c r="I254" s="7">
        <f>(E254+G254)</f>
        <v>363897</v>
      </c>
      <c r="J254" s="8">
        <f>I254/D254</f>
        <v>75811.871987506864</v>
      </c>
      <c r="K254" s="6">
        <v>4.8000001907348633</v>
      </c>
      <c r="L254" s="7">
        <v>359474</v>
      </c>
      <c r="M254" s="7">
        <f>L254/K254</f>
        <v>74890.413690788992</v>
      </c>
      <c r="N254" s="7">
        <v>15552</v>
      </c>
      <c r="O254" s="7">
        <f>N254/K254</f>
        <v>3239.9998712539723</v>
      </c>
      <c r="P254" s="7">
        <f>SUM(L254+N254)</f>
        <v>375026</v>
      </c>
      <c r="Q254" s="22">
        <f>P254/K254</f>
        <v>78130.413562042973</v>
      </c>
      <c r="R254" s="27">
        <f>(Q254-J254)/J254</f>
        <v>3.0582829756771936E-2</v>
      </c>
    </row>
    <row r="255" spans="1:18" x14ac:dyDescent="0.2">
      <c r="A255" s="4" t="s">
        <v>304</v>
      </c>
      <c r="B255" s="4" t="s">
        <v>302</v>
      </c>
      <c r="C255" s="4" t="s">
        <v>303</v>
      </c>
      <c r="D255" s="44">
        <v>0.89999997615814209</v>
      </c>
      <c r="E255" s="7">
        <v>53174</v>
      </c>
      <c r="F255" s="7">
        <f>E255/D255</f>
        <v>59082.223787366653</v>
      </c>
      <c r="G255" s="7">
        <v>6158</v>
      </c>
      <c r="H255" s="7">
        <f>G255/D255</f>
        <v>6842.2224034792162</v>
      </c>
      <c r="I255" s="7">
        <f>(E255+G255)</f>
        <v>59332</v>
      </c>
      <c r="J255" s="8">
        <f>I255/D255</f>
        <v>65924.446190845862</v>
      </c>
      <c r="K255" s="6">
        <v>0.80000001192092896</v>
      </c>
      <c r="L255" s="7">
        <v>49556</v>
      </c>
      <c r="M255" s="7">
        <f>L255/K255</f>
        <v>61944.999076947584</v>
      </c>
      <c r="N255" s="7">
        <v>5693</v>
      </c>
      <c r="O255" s="7">
        <f>N255/K255</f>
        <v>7116.2498939596135</v>
      </c>
      <c r="P255" s="7">
        <f>SUM(L255+N255)</f>
        <v>55249</v>
      </c>
      <c r="Q255" s="22">
        <f>P255/K255</f>
        <v>69061.248970907196</v>
      </c>
      <c r="R255" s="27">
        <f>(Q255-J255)/J255</f>
        <v>4.7581784319894745E-2</v>
      </c>
    </row>
    <row r="256" spans="1:18" x14ac:dyDescent="0.2">
      <c r="A256" s="4" t="s">
        <v>197</v>
      </c>
      <c r="B256" s="4" t="s">
        <v>195</v>
      </c>
      <c r="C256" s="4" t="s">
        <v>196</v>
      </c>
      <c r="D256" s="44">
        <v>20</v>
      </c>
      <c r="E256" s="7">
        <v>1535120</v>
      </c>
      <c r="F256" s="7">
        <f>E256/D256</f>
        <v>76756</v>
      </c>
      <c r="G256" s="7">
        <v>77241</v>
      </c>
      <c r="H256" s="7">
        <f>G256/D256</f>
        <v>3862.05</v>
      </c>
      <c r="I256" s="7">
        <f>(E256+G256)</f>
        <v>1612361</v>
      </c>
      <c r="J256" s="8">
        <f>I256/D256</f>
        <v>80618.05</v>
      </c>
      <c r="K256" s="6">
        <v>19</v>
      </c>
      <c r="L256" s="7">
        <v>1582235</v>
      </c>
      <c r="M256" s="7">
        <f>L256/K256</f>
        <v>83275.526315789481</v>
      </c>
      <c r="N256" s="7">
        <v>74568</v>
      </c>
      <c r="O256" s="7">
        <f>N256/K256</f>
        <v>3924.6315789473683</v>
      </c>
      <c r="P256" s="7">
        <f>SUM(L256+N256)</f>
        <v>1656803</v>
      </c>
      <c r="Q256" s="22">
        <f>P256/K256</f>
        <v>87200.15789473684</v>
      </c>
      <c r="R256" s="27">
        <f>(Q256-J256)/J256</f>
        <v>8.1645585507672744E-2</v>
      </c>
    </row>
    <row r="257" spans="1:18" x14ac:dyDescent="0.2">
      <c r="A257" s="4" t="s">
        <v>219</v>
      </c>
      <c r="B257" s="4" t="s">
        <v>211</v>
      </c>
      <c r="C257" s="4" t="s">
        <v>218</v>
      </c>
      <c r="D257" s="44">
        <v>0.20000000298023224</v>
      </c>
      <c r="E257" s="7">
        <v>18000</v>
      </c>
      <c r="F257" s="7">
        <f>E257/D257</f>
        <v>89999.998658895507</v>
      </c>
      <c r="G257" s="7">
        <v>0</v>
      </c>
      <c r="H257" s="7">
        <f>G257/D257</f>
        <v>0</v>
      </c>
      <c r="I257" s="7">
        <f>(E257+G257)</f>
        <v>18000</v>
      </c>
      <c r="J257" s="8">
        <f>I257/D257</f>
        <v>89999.998658895507</v>
      </c>
      <c r="K257" s="6">
        <v>0.20000000298023224</v>
      </c>
      <c r="L257" s="7">
        <v>18000</v>
      </c>
      <c r="M257" s="7">
        <f>L257/K257</f>
        <v>89999.998658895507</v>
      </c>
      <c r="N257" s="7">
        <v>0</v>
      </c>
      <c r="O257" s="7">
        <f>N257/K257</f>
        <v>0</v>
      </c>
      <c r="P257" s="7">
        <f>SUM(L257+N257)</f>
        <v>18000</v>
      </c>
      <c r="Q257" s="22">
        <f>P257/K257</f>
        <v>89999.998658895507</v>
      </c>
      <c r="R257" s="27">
        <f>(Q257-J257)/J257</f>
        <v>0</v>
      </c>
    </row>
    <row r="258" spans="1:18" x14ac:dyDescent="0.2">
      <c r="A258" s="4" t="s">
        <v>215</v>
      </c>
      <c r="B258" s="4" t="s">
        <v>211</v>
      </c>
      <c r="C258" s="4" t="s">
        <v>214</v>
      </c>
      <c r="D258" s="44">
        <v>1.7000000476837158</v>
      </c>
      <c r="E258" s="7">
        <v>130665</v>
      </c>
      <c r="F258" s="7">
        <f>E258/D258</f>
        <v>76861.762549967971</v>
      </c>
      <c r="G258" s="7">
        <v>1254</v>
      </c>
      <c r="H258" s="7">
        <f>G258/D258</f>
        <v>737.64703813308722</v>
      </c>
      <c r="I258" s="7">
        <f>(E258+G258)</f>
        <v>131919</v>
      </c>
      <c r="J258" s="8">
        <f>I258/D258</f>
        <v>77599.409588101058</v>
      </c>
      <c r="K258" s="6">
        <v>1.5</v>
      </c>
      <c r="L258" s="7">
        <v>109874</v>
      </c>
      <c r="M258" s="7">
        <f>L258/K258</f>
        <v>73249.333333333328</v>
      </c>
      <c r="N258" s="7">
        <v>3600</v>
      </c>
      <c r="O258" s="7">
        <f>N258/K258</f>
        <v>2400</v>
      </c>
      <c r="P258" s="7">
        <f>SUM(L258+N258)</f>
        <v>113474</v>
      </c>
      <c r="Q258" s="22">
        <f>P258/K258</f>
        <v>75649.333333333328</v>
      </c>
      <c r="R258" s="27">
        <f>(Q258-J258)/J258</f>
        <v>-2.5130039843328272E-2</v>
      </c>
    </row>
    <row r="259" spans="1:18" x14ac:dyDescent="0.2">
      <c r="A259" s="4" t="s">
        <v>13</v>
      </c>
      <c r="B259" s="4" t="s">
        <v>9</v>
      </c>
      <c r="C259" s="4" t="s">
        <v>12</v>
      </c>
      <c r="D259" s="44">
        <v>1.5</v>
      </c>
      <c r="E259" s="7">
        <v>106529</v>
      </c>
      <c r="F259" s="7">
        <f>E259/D259</f>
        <v>71019.333333333328</v>
      </c>
      <c r="G259" s="7">
        <v>8431</v>
      </c>
      <c r="H259" s="7">
        <f>G259/D259</f>
        <v>5620.666666666667</v>
      </c>
      <c r="I259" s="7">
        <f>(E259+G259)</f>
        <v>114960</v>
      </c>
      <c r="J259" s="8">
        <f>I259/D259</f>
        <v>76640</v>
      </c>
      <c r="K259" s="6">
        <v>1.5</v>
      </c>
      <c r="L259" s="7">
        <v>112104</v>
      </c>
      <c r="M259" s="7">
        <f>L259/K259</f>
        <v>74736</v>
      </c>
      <c r="N259" s="7">
        <v>8431</v>
      </c>
      <c r="O259" s="7">
        <f>N259/K259</f>
        <v>5620.666666666667</v>
      </c>
      <c r="P259" s="7">
        <f>SUM(L259+N259)</f>
        <v>120535</v>
      </c>
      <c r="Q259" s="22">
        <f>P259/K259</f>
        <v>80356.666666666672</v>
      </c>
      <c r="R259" s="27">
        <f>(Q259-J259)/J259</f>
        <v>4.849512874043152E-2</v>
      </c>
    </row>
    <row r="260" spans="1:18" x14ac:dyDescent="0.2">
      <c r="A260" s="4" t="s">
        <v>565</v>
      </c>
      <c r="B260" s="4" t="s">
        <v>563</v>
      </c>
      <c r="C260" s="4" t="s">
        <v>564</v>
      </c>
      <c r="D260" s="44">
        <v>12</v>
      </c>
      <c r="E260" s="7">
        <v>881025</v>
      </c>
      <c r="F260" s="7">
        <f>E260/D260</f>
        <v>73418.75</v>
      </c>
      <c r="G260" s="7">
        <v>63000</v>
      </c>
      <c r="H260" s="7">
        <f>G260/D260</f>
        <v>5250</v>
      </c>
      <c r="I260" s="7">
        <f>(E260+G260)</f>
        <v>944025</v>
      </c>
      <c r="J260" s="8">
        <f>I260/D260</f>
        <v>78668.75</v>
      </c>
      <c r="K260" s="6">
        <v>12</v>
      </c>
      <c r="L260" s="7">
        <v>895935</v>
      </c>
      <c r="M260" s="7">
        <f>L260/K260</f>
        <v>74661.25</v>
      </c>
      <c r="N260" s="7">
        <v>50400</v>
      </c>
      <c r="O260" s="7">
        <f>N260/K260</f>
        <v>4200</v>
      </c>
      <c r="P260" s="7">
        <f>SUM(L260+N260)</f>
        <v>946335</v>
      </c>
      <c r="Q260" s="22">
        <f>P260/K260</f>
        <v>78861.25</v>
      </c>
      <c r="R260" s="27">
        <f>(Q260-J260)/J260</f>
        <v>2.4469690950981171E-3</v>
      </c>
    </row>
    <row r="261" spans="1:18" x14ac:dyDescent="0.2">
      <c r="A261" s="4" t="s">
        <v>131</v>
      </c>
      <c r="B261" s="4" t="s">
        <v>129</v>
      </c>
      <c r="C261" s="4" t="s">
        <v>130</v>
      </c>
      <c r="D261" s="44">
        <v>1.6000000238418579</v>
      </c>
      <c r="E261" s="7">
        <v>102185</v>
      </c>
      <c r="F261" s="7">
        <f>E261/D261</f>
        <v>63865.624048328042</v>
      </c>
      <c r="G261" s="7">
        <v>3540</v>
      </c>
      <c r="H261" s="7">
        <f>G261/D261</f>
        <v>2212.4999670311813</v>
      </c>
      <c r="I261" s="7">
        <f>(E261+G261)</f>
        <v>105725</v>
      </c>
      <c r="J261" s="8">
        <f>I261/D261</f>
        <v>66078.124015359223</v>
      </c>
      <c r="K261" s="6">
        <v>2</v>
      </c>
      <c r="L261" s="7">
        <v>122848</v>
      </c>
      <c r="M261" s="7">
        <f>L261/K261</f>
        <v>61424</v>
      </c>
      <c r="N261" s="7">
        <v>7326</v>
      </c>
      <c r="O261" s="7">
        <f>N261/K261</f>
        <v>3663</v>
      </c>
      <c r="P261" s="7">
        <f>SUM(L261+N261)</f>
        <v>130174</v>
      </c>
      <c r="Q261" s="22">
        <f>P261/K261</f>
        <v>65087</v>
      </c>
      <c r="R261" s="27">
        <f>(Q261-J261)/J261</f>
        <v>-1.499927593478358E-2</v>
      </c>
    </row>
    <row r="262" spans="1:18" x14ac:dyDescent="0.2">
      <c r="A262" s="4" t="s">
        <v>318</v>
      </c>
      <c r="B262" s="4" t="s">
        <v>316</v>
      </c>
      <c r="C262" s="4" t="s">
        <v>317</v>
      </c>
      <c r="D262" s="44">
        <v>1.5</v>
      </c>
      <c r="E262" s="7">
        <v>110400</v>
      </c>
      <c r="F262" s="7">
        <f>E262/D262</f>
        <v>73600</v>
      </c>
      <c r="G262" s="7">
        <v>16714</v>
      </c>
      <c r="H262" s="7">
        <f>G262/D262</f>
        <v>11142.666666666666</v>
      </c>
      <c r="I262" s="7">
        <f>(E262+G262)</f>
        <v>127114</v>
      </c>
      <c r="J262" s="8">
        <f>I262/D262</f>
        <v>84742.666666666672</v>
      </c>
      <c r="K262" s="6">
        <v>1.5</v>
      </c>
      <c r="L262" s="7">
        <v>107900</v>
      </c>
      <c r="M262" s="7">
        <f>L262/K262</f>
        <v>71933.333333333328</v>
      </c>
      <c r="N262" s="7">
        <v>10777</v>
      </c>
      <c r="O262" s="7">
        <f>N262/K262</f>
        <v>7184.666666666667</v>
      </c>
      <c r="P262" s="7">
        <f>SUM(L262+N262)</f>
        <v>118677</v>
      </c>
      <c r="Q262" s="22">
        <f>P262/K262</f>
        <v>79118</v>
      </c>
      <c r="R262" s="27">
        <f>(Q262-J262)/J262</f>
        <v>-6.6373491511556609E-2</v>
      </c>
    </row>
    <row r="263" spans="1:18" x14ac:dyDescent="0.2">
      <c r="A263" s="4" t="s">
        <v>567</v>
      </c>
      <c r="B263" s="4" t="s">
        <v>563</v>
      </c>
      <c r="C263" s="4" t="s">
        <v>566</v>
      </c>
      <c r="D263" s="44">
        <v>4</v>
      </c>
      <c r="E263" s="7">
        <v>305092</v>
      </c>
      <c r="F263" s="7">
        <f>E263/D263</f>
        <v>76273</v>
      </c>
      <c r="G263" s="7">
        <v>15400</v>
      </c>
      <c r="H263" s="7">
        <f>G263/D263</f>
        <v>3850</v>
      </c>
      <c r="I263" s="7">
        <f>(E263+G263)</f>
        <v>320492</v>
      </c>
      <c r="J263" s="8">
        <f>I263/D263</f>
        <v>80123</v>
      </c>
      <c r="K263" s="6">
        <v>4</v>
      </c>
      <c r="L263" s="7">
        <v>312404</v>
      </c>
      <c r="M263" s="7">
        <f>L263/K263</f>
        <v>78101</v>
      </c>
      <c r="N263" s="7">
        <v>19200</v>
      </c>
      <c r="O263" s="7">
        <f>N263/K263</f>
        <v>4800</v>
      </c>
      <c r="P263" s="7">
        <f>SUM(L263+N263)</f>
        <v>331604</v>
      </c>
      <c r="Q263" s="22">
        <f>P263/K263</f>
        <v>82901</v>
      </c>
      <c r="R263" s="27">
        <f>(Q263-J263)/J263</f>
        <v>3.4671692273130064E-2</v>
      </c>
    </row>
    <row r="264" spans="1:18" x14ac:dyDescent="0.2">
      <c r="A264" s="4" t="s">
        <v>652</v>
      </c>
      <c r="B264" s="4" t="s">
        <v>646</v>
      </c>
      <c r="C264" s="4" t="s">
        <v>651</v>
      </c>
      <c r="D264" s="44">
        <v>3</v>
      </c>
      <c r="E264" s="7">
        <v>220883</v>
      </c>
      <c r="F264" s="7">
        <f>E264/D264</f>
        <v>73627.666666666672</v>
      </c>
      <c r="G264" s="7">
        <v>15279</v>
      </c>
      <c r="H264" s="7">
        <f>G264/D264</f>
        <v>5093</v>
      </c>
      <c r="I264" s="7">
        <f>(E264+G264)</f>
        <v>236162</v>
      </c>
      <c r="J264" s="8">
        <f>I264/D264</f>
        <v>78720.666666666672</v>
      </c>
      <c r="K264" s="6">
        <v>3</v>
      </c>
      <c r="L264" s="7">
        <v>209982</v>
      </c>
      <c r="M264" s="7">
        <f>L264/K264</f>
        <v>69994</v>
      </c>
      <c r="N264" s="7">
        <v>15698</v>
      </c>
      <c r="O264" s="7">
        <f>N264/K264</f>
        <v>5232.666666666667</v>
      </c>
      <c r="P264" s="7">
        <f>SUM(L264+N264)</f>
        <v>225680</v>
      </c>
      <c r="Q264" s="22">
        <f>P264/K264</f>
        <v>75226.666666666672</v>
      </c>
      <c r="R264" s="27">
        <f>(Q264-J264)/J264</f>
        <v>-4.4384786714204656E-2</v>
      </c>
    </row>
    <row r="265" spans="1:18" x14ac:dyDescent="0.2">
      <c r="A265" s="4" t="s">
        <v>137</v>
      </c>
      <c r="B265" s="4" t="s">
        <v>129</v>
      </c>
      <c r="C265" s="4" t="s">
        <v>136</v>
      </c>
      <c r="D265" s="44">
        <v>2</v>
      </c>
      <c r="E265" s="7">
        <v>151498</v>
      </c>
      <c r="F265" s="7">
        <f>E265/D265</f>
        <v>75749</v>
      </c>
      <c r="G265" s="7">
        <v>5498</v>
      </c>
      <c r="H265" s="7">
        <f>G265/D265</f>
        <v>2749</v>
      </c>
      <c r="I265" s="7">
        <f>(E265+G265)</f>
        <v>156996</v>
      </c>
      <c r="J265" s="8">
        <f>I265/D265</f>
        <v>78498</v>
      </c>
      <c r="K265" s="6">
        <v>2</v>
      </c>
      <c r="L265" s="7">
        <v>156355</v>
      </c>
      <c r="M265" s="7">
        <f>L265/K265</f>
        <v>78177.5</v>
      </c>
      <c r="N265" s="7">
        <v>11400</v>
      </c>
      <c r="O265" s="7">
        <f>N265/K265</f>
        <v>5700</v>
      </c>
      <c r="P265" s="7">
        <f>SUM(L265+N265)</f>
        <v>167755</v>
      </c>
      <c r="Q265" s="22">
        <f>P265/K265</f>
        <v>83877.5</v>
      </c>
      <c r="R265" s="27">
        <f>(Q265-J265)/J265</f>
        <v>6.8530408418048874E-2</v>
      </c>
    </row>
    <row r="266" spans="1:18" x14ac:dyDescent="0.2">
      <c r="A266" s="4" t="s">
        <v>166</v>
      </c>
      <c r="B266" s="4" t="s">
        <v>164</v>
      </c>
      <c r="C266" s="4" t="s">
        <v>165</v>
      </c>
      <c r="D266" s="44">
        <v>7</v>
      </c>
      <c r="E266" s="7">
        <v>649205</v>
      </c>
      <c r="F266" s="7">
        <f>E266/D266</f>
        <v>92743.571428571435</v>
      </c>
      <c r="G266" s="7">
        <v>84524</v>
      </c>
      <c r="H266" s="7">
        <f>G266/D266</f>
        <v>12074.857142857143</v>
      </c>
      <c r="I266" s="7">
        <f>(E266+G266)</f>
        <v>733729</v>
      </c>
      <c r="J266" s="8">
        <f>I266/D266</f>
        <v>104818.42857142857</v>
      </c>
      <c r="K266" s="6">
        <v>6</v>
      </c>
      <c r="L266" s="7">
        <v>542656</v>
      </c>
      <c r="M266" s="7">
        <f>L266/K266</f>
        <v>90442.666666666672</v>
      </c>
      <c r="N266" s="7">
        <v>66333</v>
      </c>
      <c r="O266" s="7">
        <f>N266/K266</f>
        <v>11055.5</v>
      </c>
      <c r="P266" s="7">
        <f>SUM(L266+N266)</f>
        <v>608989</v>
      </c>
      <c r="Q266" s="22">
        <f>P266/K266</f>
        <v>101498.16666666667</v>
      </c>
      <c r="R266" s="27">
        <f>(Q266-J266)/J266</f>
        <v>-3.1676318277365702E-2</v>
      </c>
    </row>
    <row r="267" spans="1:18" x14ac:dyDescent="0.2">
      <c r="A267" s="4" t="s">
        <v>57</v>
      </c>
      <c r="B267" s="4" t="s">
        <v>41</v>
      </c>
      <c r="C267" s="4" t="s">
        <v>56</v>
      </c>
      <c r="D267" s="44">
        <v>5</v>
      </c>
      <c r="E267" s="7">
        <v>398587</v>
      </c>
      <c r="F267" s="7">
        <f>E267/D267</f>
        <v>79717.399999999994</v>
      </c>
      <c r="G267" s="7">
        <v>14860</v>
      </c>
      <c r="H267" s="7">
        <f>G267/D267</f>
        <v>2972</v>
      </c>
      <c r="I267" s="7">
        <f>(E267+G267)</f>
        <v>413447</v>
      </c>
      <c r="J267" s="8">
        <f>I267/D267</f>
        <v>82689.399999999994</v>
      </c>
      <c r="K267" s="6">
        <v>5</v>
      </c>
      <c r="L267" s="7">
        <v>394566</v>
      </c>
      <c r="M267" s="7">
        <f>L267/K267</f>
        <v>78913.2</v>
      </c>
      <c r="N267" s="7">
        <v>14364</v>
      </c>
      <c r="O267" s="7">
        <f>N267/K267</f>
        <v>2872.8</v>
      </c>
      <c r="P267" s="7">
        <f>SUM(L267+N267)</f>
        <v>408930</v>
      </c>
      <c r="Q267" s="22">
        <f>P267/K267</f>
        <v>81786</v>
      </c>
      <c r="R267" s="27">
        <f>(Q267-J267)/J267</f>
        <v>-1.0925221370574636E-2</v>
      </c>
    </row>
    <row r="268" spans="1:18" x14ac:dyDescent="0.2">
      <c r="A268" s="4" t="s">
        <v>149</v>
      </c>
      <c r="B268" s="4" t="s">
        <v>147</v>
      </c>
      <c r="C268" s="4" t="s">
        <v>148</v>
      </c>
      <c r="D268" s="44">
        <v>3</v>
      </c>
      <c r="E268" s="7">
        <v>246546</v>
      </c>
      <c r="F268" s="7">
        <f>E268/D268</f>
        <v>82182</v>
      </c>
      <c r="G268" s="7">
        <v>8280</v>
      </c>
      <c r="H268" s="7">
        <f>G268/D268</f>
        <v>2760</v>
      </c>
      <c r="I268" s="7">
        <f>(E268+G268)</f>
        <v>254826</v>
      </c>
      <c r="J268" s="8">
        <f>I268/D268</f>
        <v>84942</v>
      </c>
      <c r="K268" s="6">
        <v>3</v>
      </c>
      <c r="L268" s="7">
        <v>249013</v>
      </c>
      <c r="M268" s="7">
        <f>L268/K268</f>
        <v>83004.333333333328</v>
      </c>
      <c r="N268" s="7">
        <v>8760</v>
      </c>
      <c r="O268" s="7">
        <f>N268/K268</f>
        <v>2920</v>
      </c>
      <c r="P268" s="7">
        <f>SUM(L268+N268)</f>
        <v>257773</v>
      </c>
      <c r="Q268" s="22">
        <f>P268/K268</f>
        <v>85924.333333333328</v>
      </c>
      <c r="R268" s="27">
        <f>(Q268-J268)/J268</f>
        <v>1.1564753988996356E-2</v>
      </c>
    </row>
    <row r="269" spans="1:18" x14ac:dyDescent="0.2">
      <c r="A269" s="4" t="s">
        <v>55</v>
      </c>
      <c r="B269" s="4" t="s">
        <v>41</v>
      </c>
      <c r="C269" s="4" t="s">
        <v>54</v>
      </c>
      <c r="D269" s="44">
        <v>2</v>
      </c>
      <c r="E269" s="7">
        <v>144813</v>
      </c>
      <c r="F269" s="7">
        <f>E269/D269</f>
        <v>72406.5</v>
      </c>
      <c r="G269" s="7">
        <v>10045</v>
      </c>
      <c r="H269" s="7">
        <f>G269/D269</f>
        <v>5022.5</v>
      </c>
      <c r="I269" s="7">
        <f>(E269+G269)</f>
        <v>154858</v>
      </c>
      <c r="J269" s="8">
        <f>I269/D269</f>
        <v>77429</v>
      </c>
      <c r="K269" s="6">
        <v>2</v>
      </c>
      <c r="L269" s="7">
        <v>146276</v>
      </c>
      <c r="M269" s="7">
        <f>L269/K269</f>
        <v>73138</v>
      </c>
      <c r="N269" s="7">
        <v>10565</v>
      </c>
      <c r="O269" s="7">
        <f>N269/K269</f>
        <v>5282.5</v>
      </c>
      <c r="P269" s="7">
        <f>SUM(L269+N269)</f>
        <v>156841</v>
      </c>
      <c r="Q269" s="22">
        <f>P269/K269</f>
        <v>78420.5</v>
      </c>
      <c r="R269" s="27">
        <f>(Q269-J269)/J269</f>
        <v>1.2805279675573751E-2</v>
      </c>
    </row>
    <row r="270" spans="1:18" x14ac:dyDescent="0.2">
      <c r="A270" s="4" t="s">
        <v>72</v>
      </c>
      <c r="B270" s="4" t="s">
        <v>68</v>
      </c>
      <c r="C270" s="4" t="s">
        <v>71</v>
      </c>
      <c r="D270" s="44">
        <v>4</v>
      </c>
      <c r="E270" s="7">
        <v>338285</v>
      </c>
      <c r="F270" s="7">
        <f>E270/D270</f>
        <v>84571.25</v>
      </c>
      <c r="G270" s="7">
        <v>22404</v>
      </c>
      <c r="H270" s="7">
        <f>G270/D270</f>
        <v>5601</v>
      </c>
      <c r="I270" s="7">
        <f>(E270+G270)</f>
        <v>360689</v>
      </c>
      <c r="J270" s="8">
        <f>I270/D270</f>
        <v>90172.25</v>
      </c>
      <c r="K270" s="6">
        <v>4</v>
      </c>
      <c r="L270" s="7">
        <v>338285</v>
      </c>
      <c r="M270" s="7">
        <f>L270/K270</f>
        <v>84571.25</v>
      </c>
      <c r="N270" s="7">
        <v>22404</v>
      </c>
      <c r="O270" s="7">
        <f>N270/K270</f>
        <v>5601</v>
      </c>
      <c r="P270" s="7">
        <f>SUM(L270+N270)</f>
        <v>360689</v>
      </c>
      <c r="Q270" s="22">
        <f>P270/K270</f>
        <v>90172.25</v>
      </c>
      <c r="R270" s="27">
        <f>(Q270-J270)/J270</f>
        <v>0</v>
      </c>
    </row>
    <row r="271" spans="1:18" x14ac:dyDescent="0.2">
      <c r="A271" s="4" t="s">
        <v>231</v>
      </c>
      <c r="B271" s="4" t="s">
        <v>228</v>
      </c>
      <c r="C271" s="4" t="s">
        <v>230</v>
      </c>
      <c r="D271" s="44">
        <v>2</v>
      </c>
      <c r="E271" s="7">
        <v>141787</v>
      </c>
      <c r="F271" s="7">
        <f>E271/D271</f>
        <v>70893.5</v>
      </c>
      <c r="G271" s="7">
        <v>33432</v>
      </c>
      <c r="H271" s="7">
        <f>G271/D271</f>
        <v>16716</v>
      </c>
      <c r="I271" s="7">
        <f>(E271+G271)</f>
        <v>175219</v>
      </c>
      <c r="J271" s="8">
        <f>I271/D271</f>
        <v>87609.5</v>
      </c>
      <c r="K271" s="6">
        <v>2</v>
      </c>
      <c r="L271" s="7">
        <v>147777</v>
      </c>
      <c r="M271" s="7">
        <f>L271/K271</f>
        <v>73888.5</v>
      </c>
      <c r="N271" s="7">
        <v>37444</v>
      </c>
      <c r="O271" s="7">
        <f>N271/K271</f>
        <v>18722</v>
      </c>
      <c r="P271" s="7">
        <f>SUM(L271+N271)</f>
        <v>185221</v>
      </c>
      <c r="Q271" s="22">
        <f>P271/K271</f>
        <v>92610.5</v>
      </c>
      <c r="R271" s="27">
        <f>(Q271-J271)/J271</f>
        <v>5.7082850604101155E-2</v>
      </c>
    </row>
    <row r="272" spans="1:18" x14ac:dyDescent="0.2">
      <c r="A272" s="4" t="s">
        <v>457</v>
      </c>
      <c r="B272" s="4" t="s">
        <v>455</v>
      </c>
      <c r="C272" s="4" t="s">
        <v>456</v>
      </c>
      <c r="D272" s="44">
        <v>3</v>
      </c>
      <c r="E272" s="7">
        <v>233000</v>
      </c>
      <c r="F272" s="7">
        <f>E272/D272</f>
        <v>77666.666666666672</v>
      </c>
      <c r="G272" s="7">
        <v>5628</v>
      </c>
      <c r="H272" s="7">
        <f>G272/D272</f>
        <v>1876</v>
      </c>
      <c r="I272" s="7">
        <f>(E272+G272)</f>
        <v>238628</v>
      </c>
      <c r="J272" s="8">
        <f>I272/D272</f>
        <v>79542.666666666672</v>
      </c>
      <c r="K272" s="6">
        <v>3</v>
      </c>
      <c r="L272" s="7">
        <v>240000</v>
      </c>
      <c r="M272" s="7">
        <f>L272/K272</f>
        <v>80000</v>
      </c>
      <c r="N272" s="7">
        <v>6352</v>
      </c>
      <c r="O272" s="7">
        <f>N272/K272</f>
        <v>2117.3333333333335</v>
      </c>
      <c r="P272" s="7">
        <f>SUM(L272+N272)</f>
        <v>246352</v>
      </c>
      <c r="Q272" s="22">
        <f>P272/K272</f>
        <v>82117.333333333328</v>
      </c>
      <c r="R272" s="27">
        <f>(Q272-J272)/J272</f>
        <v>3.2368372529627584E-2</v>
      </c>
    </row>
    <row r="273" spans="1:18" x14ac:dyDescent="0.2">
      <c r="A273" s="4" t="s">
        <v>459</v>
      </c>
      <c r="B273" s="4" t="s">
        <v>455</v>
      </c>
      <c r="C273" s="4" t="s">
        <v>458</v>
      </c>
      <c r="D273" s="44">
        <v>0.40000000596046448</v>
      </c>
      <c r="E273" s="7">
        <v>39881</v>
      </c>
      <c r="F273" s="7">
        <f>E273/D273</f>
        <v>99702.498514317005</v>
      </c>
      <c r="G273" s="7">
        <v>1800</v>
      </c>
      <c r="H273" s="7">
        <f>G273/D273</f>
        <v>4499.9999329447755</v>
      </c>
      <c r="I273" s="7">
        <f>(E273+G273)</f>
        <v>41681</v>
      </c>
      <c r="J273" s="8">
        <f>I273/D273</f>
        <v>104202.49844726178</v>
      </c>
      <c r="K273" s="6">
        <v>0.40000000596046448</v>
      </c>
      <c r="L273" s="7">
        <v>41325</v>
      </c>
      <c r="M273" s="7">
        <f>L273/K273</f>
        <v>103312.49846052381</v>
      </c>
      <c r="N273" s="7">
        <v>1800</v>
      </c>
      <c r="O273" s="7">
        <f>N273/K273</f>
        <v>4499.9999329447755</v>
      </c>
      <c r="P273" s="7">
        <f>SUM(L273+N273)</f>
        <v>43125</v>
      </c>
      <c r="Q273" s="22">
        <f>P273/K273</f>
        <v>107812.49839346859</v>
      </c>
      <c r="R273" s="27">
        <f>(Q273-J273)/J273</f>
        <v>3.4644082435642126E-2</v>
      </c>
    </row>
    <row r="274" spans="1:18" x14ac:dyDescent="0.2">
      <c r="A274" s="4" t="s">
        <v>153</v>
      </c>
      <c r="B274" s="4" t="s">
        <v>147</v>
      </c>
      <c r="C274" s="4" t="s">
        <v>152</v>
      </c>
      <c r="D274" s="44">
        <v>21</v>
      </c>
      <c r="E274" s="7">
        <v>1877633</v>
      </c>
      <c r="F274" s="7">
        <f>E274/D274</f>
        <v>89411.095238095237</v>
      </c>
      <c r="G274" s="7">
        <v>128187</v>
      </c>
      <c r="H274" s="7">
        <f>G274/D274</f>
        <v>6104.1428571428569</v>
      </c>
      <c r="I274" s="7">
        <f>(E274+G274)</f>
        <v>2005820</v>
      </c>
      <c r="J274" s="8">
        <f>I274/D274</f>
        <v>95515.238095238092</v>
      </c>
      <c r="K274" s="6">
        <v>21</v>
      </c>
      <c r="L274" s="7">
        <v>1899672</v>
      </c>
      <c r="M274" s="7">
        <f>L274/K274</f>
        <v>90460.571428571435</v>
      </c>
      <c r="N274" s="7">
        <v>136428</v>
      </c>
      <c r="O274" s="7">
        <f>N274/K274</f>
        <v>6496.5714285714284</v>
      </c>
      <c r="P274" s="7">
        <f>SUM(L274+N274)</f>
        <v>2036100</v>
      </c>
      <c r="Q274" s="22">
        <f>P274/K274</f>
        <v>96957.142857142855</v>
      </c>
      <c r="R274" s="27">
        <f>(Q274-J274)/J274</f>
        <v>1.5096070435034066E-2</v>
      </c>
    </row>
    <row r="275" spans="1:18" x14ac:dyDescent="0.2">
      <c r="A275" s="4" t="s">
        <v>373</v>
      </c>
      <c r="B275" s="4" t="s">
        <v>367</v>
      </c>
      <c r="C275" s="4" t="s">
        <v>372</v>
      </c>
      <c r="D275" s="44">
        <v>2</v>
      </c>
      <c r="E275" s="7">
        <v>170381</v>
      </c>
      <c r="F275" s="7">
        <f>E275/D275</f>
        <v>85190.5</v>
      </c>
      <c r="G275" s="7">
        <v>6133</v>
      </c>
      <c r="H275" s="7">
        <f>G275/D275</f>
        <v>3066.5</v>
      </c>
      <c r="I275" s="7">
        <f>(E275+G275)</f>
        <v>176514</v>
      </c>
      <c r="J275" s="8">
        <f>I275/D275</f>
        <v>88257</v>
      </c>
      <c r="K275" s="6">
        <v>2</v>
      </c>
      <c r="L275" s="7">
        <v>163790</v>
      </c>
      <c r="M275" s="7">
        <f>L275/K275</f>
        <v>81895</v>
      </c>
      <c r="N275" s="7">
        <v>6731</v>
      </c>
      <c r="O275" s="7">
        <f>N275/K275</f>
        <v>3365.5</v>
      </c>
      <c r="P275" s="7">
        <f>SUM(L275+N275)</f>
        <v>170521</v>
      </c>
      <c r="Q275" s="22">
        <f>P275/K275</f>
        <v>85260.5</v>
      </c>
      <c r="R275" s="27">
        <f>(Q275-J275)/J275</f>
        <v>-3.3951981145971422E-2</v>
      </c>
    </row>
    <row r="276" spans="1:18" x14ac:dyDescent="0.2">
      <c r="A276" s="4" t="s">
        <v>70</v>
      </c>
      <c r="B276" s="4" t="s">
        <v>68</v>
      </c>
      <c r="C276" s="4" t="s">
        <v>69</v>
      </c>
      <c r="D276" s="44">
        <v>3</v>
      </c>
      <c r="E276" s="7">
        <v>252987</v>
      </c>
      <c r="F276" s="7">
        <f>E276/D276</f>
        <v>84329</v>
      </c>
      <c r="G276" s="7">
        <v>20966</v>
      </c>
      <c r="H276" s="7">
        <f>G276/D276</f>
        <v>6988.666666666667</v>
      </c>
      <c r="I276" s="7">
        <f>(E276+G276)</f>
        <v>273953</v>
      </c>
      <c r="J276" s="8">
        <f>I276/D276</f>
        <v>91317.666666666672</v>
      </c>
      <c r="K276" s="6">
        <v>3</v>
      </c>
      <c r="L276" s="7">
        <v>249399</v>
      </c>
      <c r="M276" s="7">
        <f>L276/K276</f>
        <v>83133</v>
      </c>
      <c r="N276" s="7">
        <v>20966</v>
      </c>
      <c r="O276" s="7">
        <f>N276/K276</f>
        <v>6988.666666666667</v>
      </c>
      <c r="P276" s="7">
        <f>SUM(L276+N276)</f>
        <v>270365</v>
      </c>
      <c r="Q276" s="22">
        <f>P276/K276</f>
        <v>90121.666666666672</v>
      </c>
      <c r="R276" s="27">
        <f>(Q276-J276)/J276</f>
        <v>-1.3097137100159516E-2</v>
      </c>
    </row>
    <row r="277" spans="1:18" x14ac:dyDescent="0.2">
      <c r="A277" s="4" t="s">
        <v>659</v>
      </c>
      <c r="B277" s="4" t="s">
        <v>655</v>
      </c>
      <c r="C277" s="4" t="s">
        <v>658</v>
      </c>
      <c r="D277" s="44">
        <v>46</v>
      </c>
      <c r="E277" s="7">
        <v>4378506</v>
      </c>
      <c r="F277" s="7">
        <f>E277/D277</f>
        <v>95184.913043478256</v>
      </c>
      <c r="G277" s="7">
        <v>253629</v>
      </c>
      <c r="H277" s="7">
        <f>G277/D277</f>
        <v>5513.673913043478</v>
      </c>
      <c r="I277" s="7">
        <f>(E277+G277)</f>
        <v>4632135</v>
      </c>
      <c r="J277" s="8">
        <f>I277/D277</f>
        <v>100698.58695652174</v>
      </c>
      <c r="K277" s="6">
        <v>46</v>
      </c>
      <c r="L277" s="7">
        <v>4378506</v>
      </c>
      <c r="M277" s="7">
        <f>L277/K277</f>
        <v>95184.913043478256</v>
      </c>
      <c r="N277" s="7">
        <v>273711</v>
      </c>
      <c r="O277" s="7">
        <f>N277/K277</f>
        <v>5950.239130434783</v>
      </c>
      <c r="P277" s="7">
        <f>SUM(L277+N277)</f>
        <v>4652217</v>
      </c>
      <c r="Q277" s="22">
        <f>P277/K277</f>
        <v>101135.15217391304</v>
      </c>
      <c r="R277" s="27">
        <f>(Q277-J277)/J277</f>
        <v>4.3353658734038734E-3</v>
      </c>
    </row>
    <row r="278" spans="1:18" x14ac:dyDescent="0.2">
      <c r="A278" s="4" t="s">
        <v>570</v>
      </c>
      <c r="B278" s="4" t="s">
        <v>568</v>
      </c>
      <c r="C278" s="4" t="s">
        <v>569</v>
      </c>
      <c r="D278" s="44">
        <v>29</v>
      </c>
      <c r="E278" s="7">
        <v>2774770</v>
      </c>
      <c r="F278" s="7">
        <f>E278/D278</f>
        <v>95681.724137931029</v>
      </c>
      <c r="G278" s="7">
        <v>214209</v>
      </c>
      <c r="H278" s="7">
        <f>G278/D278</f>
        <v>7386.5172413793107</v>
      </c>
      <c r="I278" s="7">
        <f>(E278+G278)</f>
        <v>2988979</v>
      </c>
      <c r="J278" s="8">
        <f>I278/D278</f>
        <v>103068.24137931035</v>
      </c>
      <c r="K278" s="6">
        <v>29</v>
      </c>
      <c r="L278" s="7">
        <v>2760649</v>
      </c>
      <c r="M278" s="7">
        <f>L278/K278</f>
        <v>95194.793103448275</v>
      </c>
      <c r="N278" s="7">
        <v>208467</v>
      </c>
      <c r="O278" s="7">
        <f>N278/K278</f>
        <v>7188.5172413793107</v>
      </c>
      <c r="P278" s="7">
        <f>SUM(L278+N278)</f>
        <v>2969116</v>
      </c>
      <c r="Q278" s="22">
        <f>P278/K278</f>
        <v>102383.31034482758</v>
      </c>
      <c r="R278" s="27">
        <f>(Q278-J278)/J278</f>
        <v>-6.6454130323432437E-3</v>
      </c>
    </row>
    <row r="279" spans="1:18" x14ac:dyDescent="0.2">
      <c r="A279" s="4" t="s">
        <v>158</v>
      </c>
      <c r="B279" s="4" t="s">
        <v>154</v>
      </c>
      <c r="C279" s="4" t="s">
        <v>157</v>
      </c>
      <c r="D279" s="44">
        <v>0.40000000596046448</v>
      </c>
      <c r="E279" s="7">
        <v>38506</v>
      </c>
      <c r="F279" s="7">
        <f>E279/D279</f>
        <v>96264.998565539732</v>
      </c>
      <c r="G279" s="7">
        <v>1924</v>
      </c>
      <c r="H279" s="7">
        <f>G279/D279</f>
        <v>4809.9999283254156</v>
      </c>
      <c r="I279" s="7">
        <f>(E279+G279)</f>
        <v>40430</v>
      </c>
      <c r="J279" s="8">
        <f>I279/D279</f>
        <v>101074.99849386516</v>
      </c>
      <c r="K279" s="6">
        <v>0.40000000596046448</v>
      </c>
      <c r="L279" s="7">
        <v>39372</v>
      </c>
      <c r="M279" s="7">
        <f>L279/K279</f>
        <v>98429.998533278733</v>
      </c>
      <c r="N279" s="7">
        <v>2231</v>
      </c>
      <c r="O279" s="7">
        <f>N279/K279</f>
        <v>5577.4999168887744</v>
      </c>
      <c r="P279" s="7">
        <f>SUM(L279+N279)</f>
        <v>41603</v>
      </c>
      <c r="Q279" s="22">
        <f>P279/K279</f>
        <v>104007.49845016751</v>
      </c>
      <c r="R279" s="27">
        <f>(Q279-J279)/J279</f>
        <v>2.9013109077417751E-2</v>
      </c>
    </row>
    <row r="280" spans="1:18" x14ac:dyDescent="0.2">
      <c r="A280" s="4" t="s">
        <v>311</v>
      </c>
      <c r="B280" s="4" t="s">
        <v>307</v>
      </c>
      <c r="C280" s="4" t="s">
        <v>310</v>
      </c>
      <c r="D280" s="44">
        <v>5</v>
      </c>
      <c r="E280" s="7">
        <v>365024</v>
      </c>
      <c r="F280" s="7">
        <f>E280/D280</f>
        <v>73004.800000000003</v>
      </c>
      <c r="G280" s="7">
        <v>35544</v>
      </c>
      <c r="H280" s="7">
        <f>G280/D280</f>
        <v>7108.8</v>
      </c>
      <c r="I280" s="7">
        <f>(E280+G280)</f>
        <v>400568</v>
      </c>
      <c r="J280" s="8">
        <f>I280/D280</f>
        <v>80113.600000000006</v>
      </c>
      <c r="K280" s="6">
        <v>5</v>
      </c>
      <c r="L280" s="7">
        <v>375355</v>
      </c>
      <c r="M280" s="7">
        <f>L280/K280</f>
        <v>75071</v>
      </c>
      <c r="N280" s="7">
        <v>37945</v>
      </c>
      <c r="O280" s="7">
        <f>N280/K280</f>
        <v>7589</v>
      </c>
      <c r="P280" s="7">
        <f>SUM(L280+N280)</f>
        <v>413300</v>
      </c>
      <c r="Q280" s="22">
        <f>P280/K280</f>
        <v>82660</v>
      </c>
      <c r="R280" s="27">
        <f>(Q280-J280)/J280</f>
        <v>3.1784865491002699E-2</v>
      </c>
    </row>
    <row r="281" spans="1:18" x14ac:dyDescent="0.2">
      <c r="A281" s="4" t="s">
        <v>309</v>
      </c>
      <c r="B281" s="4" t="s">
        <v>307</v>
      </c>
      <c r="C281" s="4" t="s">
        <v>308</v>
      </c>
      <c r="D281" s="44">
        <v>3</v>
      </c>
      <c r="E281" s="7">
        <v>218000</v>
      </c>
      <c r="F281" s="7">
        <f>E281/D281</f>
        <v>72666.666666666672</v>
      </c>
      <c r="G281" s="7">
        <v>19694</v>
      </c>
      <c r="H281" s="7">
        <f>G281/D281</f>
        <v>6564.666666666667</v>
      </c>
      <c r="I281" s="7">
        <f>(E281+G281)</f>
        <v>237694</v>
      </c>
      <c r="J281" s="8">
        <f>I281/D281</f>
        <v>79231.333333333328</v>
      </c>
      <c r="K281" s="6">
        <v>3</v>
      </c>
      <c r="L281" s="7">
        <v>217500</v>
      </c>
      <c r="M281" s="7">
        <f>L281/K281</f>
        <v>72500</v>
      </c>
      <c r="N281" s="7">
        <v>25730</v>
      </c>
      <c r="O281" s="7">
        <f>N281/K281</f>
        <v>8576.6666666666661</v>
      </c>
      <c r="P281" s="7">
        <f>SUM(L281+N281)</f>
        <v>243230</v>
      </c>
      <c r="Q281" s="22">
        <f>P281/K281</f>
        <v>81076.666666666672</v>
      </c>
      <c r="R281" s="27">
        <f>(Q281-J281)/J281</f>
        <v>2.3290449064764063E-2</v>
      </c>
    </row>
    <row r="282" spans="1:18" x14ac:dyDescent="0.2">
      <c r="A282" s="4" t="s">
        <v>313</v>
      </c>
      <c r="B282" s="4" t="s">
        <v>307</v>
      </c>
      <c r="C282" s="4" t="s">
        <v>312</v>
      </c>
      <c r="D282" s="44">
        <v>2</v>
      </c>
      <c r="E282" s="7">
        <v>140000</v>
      </c>
      <c r="F282" s="7">
        <f>E282/D282</f>
        <v>70000</v>
      </c>
      <c r="G282" s="7">
        <v>4341</v>
      </c>
      <c r="H282" s="7">
        <f>G282/D282</f>
        <v>2170.5</v>
      </c>
      <c r="I282" s="7">
        <f>(E282+G282)</f>
        <v>144341</v>
      </c>
      <c r="J282" s="8">
        <f>I282/D282</f>
        <v>72170.5</v>
      </c>
      <c r="K282" s="6">
        <v>2</v>
      </c>
      <c r="L282" s="7">
        <v>135000</v>
      </c>
      <c r="M282" s="7">
        <f>L282/K282</f>
        <v>67500</v>
      </c>
      <c r="N282" s="7">
        <v>0</v>
      </c>
      <c r="O282" s="7">
        <f>N282/K282</f>
        <v>0</v>
      </c>
      <c r="P282" s="7">
        <f>SUM(L282+N282)</f>
        <v>135000</v>
      </c>
      <c r="Q282" s="22">
        <f>P282/K282</f>
        <v>67500</v>
      </c>
      <c r="R282" s="27">
        <f>(Q282-J282)/J282</f>
        <v>-6.4714807296610111E-2</v>
      </c>
    </row>
    <row r="283" spans="1:18" x14ac:dyDescent="0.2">
      <c r="A283" s="4" t="s">
        <v>315</v>
      </c>
      <c r="B283" s="4" t="s">
        <v>307</v>
      </c>
      <c r="C283" s="4" t="s">
        <v>314</v>
      </c>
      <c r="D283" s="44">
        <v>6</v>
      </c>
      <c r="E283" s="7">
        <v>487370</v>
      </c>
      <c r="F283" s="7">
        <f>E283/D283</f>
        <v>81228.333333333328</v>
      </c>
      <c r="G283" s="7">
        <v>32321</v>
      </c>
      <c r="H283" s="7">
        <f>G283/D283</f>
        <v>5386.833333333333</v>
      </c>
      <c r="I283" s="7">
        <f>(E283+G283)</f>
        <v>519691</v>
      </c>
      <c r="J283" s="8">
        <f>I283/D283</f>
        <v>86615.166666666672</v>
      </c>
      <c r="K283" s="6">
        <v>6</v>
      </c>
      <c r="L283" s="7">
        <v>492744</v>
      </c>
      <c r="M283" s="7">
        <f>L283/K283</f>
        <v>82124</v>
      </c>
      <c r="N283" s="7">
        <v>36454</v>
      </c>
      <c r="O283" s="7">
        <f>N283/K283</f>
        <v>6075.666666666667</v>
      </c>
      <c r="P283" s="7">
        <f>SUM(L283+N283)</f>
        <v>529198</v>
      </c>
      <c r="Q283" s="22">
        <f>P283/K283</f>
        <v>88199.666666666672</v>
      </c>
      <c r="R283" s="27">
        <f>(Q283-J283)/J283</f>
        <v>1.8293562905649704E-2</v>
      </c>
    </row>
    <row r="284" spans="1:18" x14ac:dyDescent="0.2">
      <c r="A284" s="4" t="s">
        <v>252</v>
      </c>
      <c r="B284" s="4" t="s">
        <v>248</v>
      </c>
      <c r="C284" s="4" t="s">
        <v>251</v>
      </c>
      <c r="D284" s="44">
        <v>2</v>
      </c>
      <c r="E284" s="7">
        <v>135621</v>
      </c>
      <c r="F284" s="7">
        <f>E284/D284</f>
        <v>67810.5</v>
      </c>
      <c r="G284" s="7">
        <v>23667</v>
      </c>
      <c r="H284" s="7">
        <f>G284/D284</f>
        <v>11833.5</v>
      </c>
      <c r="I284" s="7">
        <f>(E284+G284)</f>
        <v>159288</v>
      </c>
      <c r="J284" s="8">
        <f>I284/D284</f>
        <v>79644</v>
      </c>
      <c r="K284" s="6">
        <v>2</v>
      </c>
      <c r="L284" s="7">
        <v>138830</v>
      </c>
      <c r="M284" s="7">
        <f>L284/K284</f>
        <v>69415</v>
      </c>
      <c r="N284" s="7">
        <v>26568</v>
      </c>
      <c r="O284" s="7">
        <f>N284/K284</f>
        <v>13284</v>
      </c>
      <c r="P284" s="7">
        <f>SUM(L284+N284)</f>
        <v>165398</v>
      </c>
      <c r="Q284" s="22">
        <f>P284/K284</f>
        <v>82699</v>
      </c>
      <c r="R284" s="27">
        <f>(Q284-J284)/J284</f>
        <v>3.8358193963135952E-2</v>
      </c>
    </row>
    <row r="285" spans="1:18" x14ac:dyDescent="0.2">
      <c r="A285" s="4" t="s">
        <v>74</v>
      </c>
      <c r="B285" s="4" t="s">
        <v>68</v>
      </c>
      <c r="C285" s="4" t="s">
        <v>73</v>
      </c>
      <c r="D285" s="44">
        <v>4</v>
      </c>
      <c r="E285" s="7">
        <v>335216</v>
      </c>
      <c r="F285" s="7">
        <f>E285/D285</f>
        <v>83804</v>
      </c>
      <c r="G285" s="7">
        <v>27465</v>
      </c>
      <c r="H285" s="7">
        <f>G285/D285</f>
        <v>6866.25</v>
      </c>
      <c r="I285" s="7">
        <f>(E285+G285)</f>
        <v>362681</v>
      </c>
      <c r="J285" s="8">
        <f>I285/D285</f>
        <v>90670.25</v>
      </c>
      <c r="K285" s="6">
        <v>4</v>
      </c>
      <c r="L285" s="7">
        <v>354442</v>
      </c>
      <c r="M285" s="7">
        <f>L285/K285</f>
        <v>88610.5</v>
      </c>
      <c r="N285" s="7">
        <v>20864</v>
      </c>
      <c r="O285" s="7">
        <f>N285/K285</f>
        <v>5216</v>
      </c>
      <c r="P285" s="7">
        <f>SUM(L285+N285)</f>
        <v>375306</v>
      </c>
      <c r="Q285" s="22">
        <f>P285/K285</f>
        <v>93826.5</v>
      </c>
      <c r="R285" s="27">
        <f>(Q285-J285)/J285</f>
        <v>3.4810205111378868E-2</v>
      </c>
    </row>
    <row r="286" spans="1:18" x14ac:dyDescent="0.2">
      <c r="A286" s="4" t="s">
        <v>612</v>
      </c>
      <c r="B286" s="4" t="s">
        <v>602</v>
      </c>
      <c r="C286" s="4" t="s">
        <v>611</v>
      </c>
      <c r="D286" s="44">
        <v>1</v>
      </c>
      <c r="E286" s="7">
        <v>69500</v>
      </c>
      <c r="F286" s="7">
        <f>E286/D286</f>
        <v>69500</v>
      </c>
      <c r="G286" s="7">
        <v>3219</v>
      </c>
      <c r="H286" s="7">
        <f>G286/D286</f>
        <v>3219</v>
      </c>
      <c r="I286" s="7">
        <f>(E286+G286)</f>
        <v>72719</v>
      </c>
      <c r="J286" s="8">
        <f>I286/D286</f>
        <v>72719</v>
      </c>
      <c r="K286" s="38" t="s">
        <v>688</v>
      </c>
      <c r="L286" s="39">
        <v>0</v>
      </c>
      <c r="M286" s="38" t="s">
        <v>688</v>
      </c>
      <c r="N286" s="39">
        <v>0</v>
      </c>
      <c r="O286" s="38" t="s">
        <v>688</v>
      </c>
      <c r="P286" s="7">
        <f>SUM(L286+N286)</f>
        <v>0</v>
      </c>
      <c r="Q286" s="38" t="s">
        <v>688</v>
      </c>
      <c r="R286" s="46" t="s">
        <v>688</v>
      </c>
    </row>
    <row r="287" spans="1:18" x14ac:dyDescent="0.2">
      <c r="A287" s="4" t="s">
        <v>236</v>
      </c>
      <c r="B287" s="4" t="s">
        <v>232</v>
      </c>
      <c r="C287" s="4" t="s">
        <v>235</v>
      </c>
      <c r="D287" s="44">
        <v>1</v>
      </c>
      <c r="E287" s="7">
        <v>52500</v>
      </c>
      <c r="F287" s="7">
        <f>E287/D287</f>
        <v>52500</v>
      </c>
      <c r="G287" s="7">
        <v>6000</v>
      </c>
      <c r="H287" s="7">
        <f>G287/D287</f>
        <v>6000</v>
      </c>
      <c r="I287" s="7">
        <f>(E287+G287)</f>
        <v>58500</v>
      </c>
      <c r="J287" s="8">
        <f>I287/D287</f>
        <v>58500</v>
      </c>
      <c r="K287" s="6">
        <v>1</v>
      </c>
      <c r="L287" s="7">
        <v>60500</v>
      </c>
      <c r="M287" s="7">
        <f>L287/K287</f>
        <v>60500</v>
      </c>
      <c r="N287" s="7">
        <v>6000</v>
      </c>
      <c r="O287" s="7">
        <f>N287/K287</f>
        <v>6000</v>
      </c>
      <c r="P287" s="7">
        <f>SUM(L287+N287)</f>
        <v>66500</v>
      </c>
      <c r="Q287" s="22">
        <f>P287/K287</f>
        <v>66500</v>
      </c>
      <c r="R287" s="27">
        <f>(Q287-J287)/J287</f>
        <v>0.13675213675213677</v>
      </c>
    </row>
    <row r="288" spans="1:18" ht="13.5" thickBot="1" x14ac:dyDescent="0.25">
      <c r="A288" s="4" t="s">
        <v>289</v>
      </c>
      <c r="B288" s="4" t="s">
        <v>279</v>
      </c>
      <c r="C288" s="4" t="s">
        <v>288</v>
      </c>
      <c r="D288" s="45">
        <v>44</v>
      </c>
      <c r="E288" s="9">
        <v>4908494</v>
      </c>
      <c r="F288" s="9">
        <f>E288/D288</f>
        <v>111556.68181818182</v>
      </c>
      <c r="G288" s="9">
        <v>294020</v>
      </c>
      <c r="H288" s="9">
        <f>G288/D288</f>
        <v>6682.272727272727</v>
      </c>
      <c r="I288" s="9">
        <f>(E288+G288)</f>
        <v>5202514</v>
      </c>
      <c r="J288" s="10">
        <f>I288/D288</f>
        <v>118238.95454545454</v>
      </c>
      <c r="K288" s="21">
        <v>43</v>
      </c>
      <c r="L288" s="9">
        <v>4778800</v>
      </c>
      <c r="M288" s="9">
        <f>L288/K288</f>
        <v>111134.88372093023</v>
      </c>
      <c r="N288" s="9">
        <v>281424</v>
      </c>
      <c r="O288" s="9">
        <f>N288/K288</f>
        <v>6544.7441860465115</v>
      </c>
      <c r="P288" s="9">
        <f>SUM(L288+N288)</f>
        <v>5060224</v>
      </c>
      <c r="Q288" s="26">
        <f>P288/K288</f>
        <v>117679.62790697675</v>
      </c>
      <c r="R288" s="30">
        <f>(Q288-J288)/J288</f>
        <v>-4.730476860422295E-3</v>
      </c>
    </row>
    <row r="289" spans="3:18" x14ac:dyDescent="0.2"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3:18" x14ac:dyDescent="0.2">
      <c r="C290" s="40" t="s">
        <v>675</v>
      </c>
      <c r="D290" s="32">
        <f t="shared" ref="D290:L290" si="0">SUM(D3:D288)</f>
        <v>1206.0000003367663</v>
      </c>
      <c r="E290" s="22">
        <f t="shared" si="0"/>
        <v>101107223</v>
      </c>
      <c r="F290" s="22">
        <f>E290/D290</f>
        <v>83836.83496829732</v>
      </c>
      <c r="G290" s="22">
        <f t="shared" si="0"/>
        <v>7763208</v>
      </c>
      <c r="H290" s="22">
        <f>G290/D290</f>
        <v>6437.1542270581949</v>
      </c>
      <c r="I290" s="22">
        <f t="shared" si="0"/>
        <v>108870431</v>
      </c>
      <c r="J290" s="22">
        <f>I290/D290</f>
        <v>90273.98919535552</v>
      </c>
      <c r="K290" s="32">
        <f t="shared" si="0"/>
        <v>1192.4999999195338</v>
      </c>
      <c r="L290" s="22">
        <f t="shared" si="0"/>
        <v>99996285</v>
      </c>
      <c r="M290" s="22">
        <f>L290/K290</f>
        <v>83854.327049683387</v>
      </c>
      <c r="N290" s="22">
        <f>SUM(N3:N288)</f>
        <v>7799344</v>
      </c>
      <c r="O290" s="22">
        <f>N290/K290</f>
        <v>6540.3303987641721</v>
      </c>
      <c r="P290" s="22">
        <f>SUM(P3:P288)</f>
        <v>107795629</v>
      </c>
      <c r="Q290" s="22">
        <f>P290/K290</f>
        <v>90394.657448447557</v>
      </c>
      <c r="R290" s="41">
        <f>(Q290-J290)/J290</f>
        <v>1.3366890526008268E-3</v>
      </c>
    </row>
    <row r="292" spans="3:18" x14ac:dyDescent="0.2">
      <c r="Q292" s="47"/>
    </row>
    <row r="293" spans="3:18" x14ac:dyDescent="0.2">
      <c r="J293" s="47"/>
    </row>
  </sheetData>
  <autoFilter ref="A2:R2">
    <sortState ref="A3:R288">
      <sortCondition ref="A2"/>
    </sortState>
  </autoFilter>
  <phoneticPr fontId="0" type="noConversion"/>
  <printOptions gridLines="1"/>
  <pageMargins left="0.25" right="0.25" top="0.75" bottom="0.5" header="0.25" footer="0.25"/>
  <pageSetup scale="80" orientation="portrait" r:id="rId1"/>
  <headerFooter alignWithMargins="0">
    <oddHeader>&amp;CKANSAS STATE DEPARTMENT OF EDUCATION
Average Principal Salaries
2014-15 Actual and 2015-16 Contracted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rpt_PrincipalSalariesDetail</vt:lpstr>
      <vt:lpstr>rpt_PrincipalSalariesDetail!Print_Titles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2015-11-12T16:07:01Z</dcterms:created>
  <dcterms:modified xsi:type="dcterms:W3CDTF">2016-04-13T15:11:37Z</dcterms:modified>
</cp:coreProperties>
</file>