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3955" windowHeight="10800"/>
  </bookViews>
  <sheets>
    <sheet name="Transportation Report" sheetId="1" r:id="rId1"/>
    <sheet name="Notes" sheetId="2" r:id="rId2"/>
  </sheets>
  <definedNames>
    <definedName name="_xlnm._FilterDatabase" localSheetId="0" hidden="1">'Transportation Report'!$A$6:$J$6</definedName>
    <definedName name="_xlnm.Print_Titles" localSheetId="0">'Transportation Report'!$1:$6</definedName>
  </definedNames>
  <calcPr calcId="145621"/>
</workbook>
</file>

<file path=xl/calcChain.xml><?xml version="1.0" encoding="utf-8"?>
<calcChain xmlns="http://schemas.openxmlformats.org/spreadsheetml/2006/main">
  <c r="E292" i="1" l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J294" i="1"/>
  <c r="I294" i="1"/>
  <c r="H294" i="1"/>
  <c r="G294" i="1"/>
  <c r="D294" i="1"/>
  <c r="E294" i="1" l="1"/>
  <c r="F294" i="1"/>
</calcChain>
</file>

<file path=xl/comments1.xml><?xml version="1.0" encoding="utf-8"?>
<comments xmlns="http://schemas.openxmlformats.org/spreadsheetml/2006/main">
  <authors>
    <author>Sara Barnes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Reflects audited data.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2012-13 transportation costs divided by 2012-13 total pupils transported.</t>
        </r>
      </text>
    </comment>
  </commentList>
</comments>
</file>

<file path=xl/sharedStrings.xml><?xml version="1.0" encoding="utf-8"?>
<sst xmlns="http://schemas.openxmlformats.org/spreadsheetml/2006/main" count="886" uniqueCount="676">
  <si>
    <t>Density</t>
  </si>
  <si>
    <t>D0101</t>
  </si>
  <si>
    <t>D0102</t>
  </si>
  <si>
    <t>D0103</t>
  </si>
  <si>
    <t>D0105</t>
  </si>
  <si>
    <t>D0106</t>
  </si>
  <si>
    <t>D0107</t>
  </si>
  <si>
    <t>D0108</t>
  </si>
  <si>
    <t>D0109</t>
  </si>
  <si>
    <t>D0110</t>
  </si>
  <si>
    <t>D0111</t>
  </si>
  <si>
    <t>D0112</t>
  </si>
  <si>
    <t>D0113</t>
  </si>
  <si>
    <t>D0114</t>
  </si>
  <si>
    <t>D0115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</si>
  <si>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</si>
  <si>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</si>
  <si>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</si>
  <si>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</si>
  <si>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</si>
  <si>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</si>
  <si>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</si>
  <si>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</si>
  <si>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</si>
  <si>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</si>
  <si>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</si>
  <si>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</si>
  <si>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</si>
  <si>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</si>
  <si>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</si>
  <si>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</si>
  <si>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</si>
  <si>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</si>
  <si>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</si>
  <si>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</si>
  <si>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</si>
  <si>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</si>
  <si>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</si>
  <si>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</si>
  <si>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</si>
  <si>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</si>
  <si>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</si>
  <si>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</si>
  <si>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</si>
  <si>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</si>
  <si>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</si>
  <si>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</si>
  <si>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</si>
  <si>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</si>
  <si>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</si>
  <si>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</si>
  <si>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</si>
  <si>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</si>
  <si>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</si>
  <si>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</si>
  <si>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</si>
  <si>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</si>
  <si>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</si>
  <si>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</si>
  <si>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</si>
  <si>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</si>
  <si>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</si>
  <si>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</si>
  <si>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</si>
  <si>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</si>
  <si>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</si>
  <si>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</si>
  <si>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</si>
  <si>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</si>
  <si>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</si>
  <si>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</si>
  <si>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</si>
  <si>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</si>
  <si>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</si>
  <si>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</si>
  <si>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</si>
  <si>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</si>
  <si>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</si>
  <si>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</si>
  <si>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</si>
  <si>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</si>
  <si>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</si>
  <si>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</si>
  <si>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</si>
  <si>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</si>
  <si>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</si>
  <si>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</si>
  <si>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</si>
  <si>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</si>
  <si>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</si>
  <si>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</si>
  <si>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</si>
  <si>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</si>
  <si>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</si>
  <si>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</si>
  <si>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</si>
  <si>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</si>
  <si>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</si>
  <si>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</si>
  <si>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</si>
  <si>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</si>
  <si>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</si>
  <si>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</si>
  <si>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</si>
  <si>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</si>
  <si>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</si>
  <si>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</si>
  <si>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</si>
  <si>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</si>
  <si>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</si>
  <si>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</si>
  <si>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</si>
  <si>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</si>
  <si>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</si>
  <si>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</si>
  <si>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</si>
  <si>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</si>
  <si>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</si>
  <si>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</si>
  <si>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</si>
  <si>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</si>
  <si>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</si>
  <si>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</si>
  <si>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</si>
  <si>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</si>
  <si>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</si>
  <si>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</si>
  <si>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</si>
  <si>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</si>
  <si>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</si>
  <si>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</si>
  <si>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</si>
  <si>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</si>
  <si>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</si>
  <si>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</si>
  <si>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</si>
  <si>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</si>
  <si>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</si>
  <si>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</si>
  <si>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</si>
  <si>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</si>
  <si>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</si>
  <si>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</si>
  <si>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</si>
  <si>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</si>
  <si>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</si>
  <si>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</si>
  <si>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</si>
  <si>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</si>
  <si>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</si>
  <si>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</si>
  <si>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</si>
  <si>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</si>
  <si>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</si>
  <si>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</si>
  <si>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</si>
  <si>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</si>
  <si>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</si>
  <si>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</si>
  <si>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</si>
  <si>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</si>
  <si>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</si>
  <si>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</si>
  <si>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</si>
  <si>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</si>
  <si>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</si>
  <si>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</si>
  <si>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</si>
  <si>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</si>
  <si>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</si>
  <si>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</si>
  <si>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</si>
  <si>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</si>
  <si>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</si>
  <si>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</si>
  <si>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</si>
  <si>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</si>
  <si>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</si>
  <si>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</si>
  <si>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</si>
  <si>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</si>
  <si>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</si>
  <si>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</si>
  <si>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</si>
  <si>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</si>
  <si>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</si>
  <si>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</si>
  <si>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</si>
  <si>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</si>
  <si>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</si>
  <si>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</si>
  <si>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</si>
  <si>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</si>
  <si>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</si>
  <si>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</si>
  <si>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</si>
  <si>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</si>
  <si>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</si>
  <si>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</si>
  <si>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</si>
  <si>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</si>
  <si>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</si>
  <si>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</si>
  <si>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</si>
  <si>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</si>
  <si>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</si>
  <si>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</si>
  <si>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</si>
  <si>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</si>
  <si>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</si>
  <si>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</si>
  <si>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</si>
  <si>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</si>
  <si>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</si>
  <si>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</si>
  <si>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</si>
  <si>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</si>
  <si>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</si>
  <si>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</si>
  <si>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</si>
  <si>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</si>
  <si>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</si>
  <si>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</si>
  <si>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</si>
  <si>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</si>
  <si>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</si>
  <si>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</si>
  <si>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</si>
  <si>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</si>
  <si>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</si>
  <si>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</si>
  <si>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</si>
  <si>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</si>
  <si>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</si>
  <si>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</si>
  <si>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</si>
  <si>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</si>
  <si>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</si>
  <si>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</si>
  <si>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</si>
  <si>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</si>
  <si>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</si>
  <si>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</si>
  <si>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</si>
  <si>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</si>
  <si>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</si>
  <si>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</si>
  <si>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</si>
  <si>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</si>
  <si>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</si>
  <si>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</si>
  <si>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</si>
  <si>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</si>
  <si>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</si>
  <si>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</si>
  <si>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</si>
  <si>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</si>
  <si>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</si>
  <si>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</si>
  <si>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</si>
  <si>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</si>
  <si>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</si>
  <si>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</si>
  <si>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D0487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</si>
  <si>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</si>
  <si>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</si>
  <si>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</si>
  <si>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</si>
  <si>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</si>
  <si>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</si>
  <si>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</si>
  <si>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</si>
  <si>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</si>
  <si>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</si>
  <si>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</si>
  <si>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</si>
  <si>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</si>
  <si>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</si>
  <si>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</si>
  <si>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</si>
  <si>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</si>
  <si>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</si>
  <si>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</si>
  <si>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</si>
  <si>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</si>
  <si>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</si>
  <si>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</si>
  <si>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Neosho</t>
  </si>
  <si>
    <t>Erie</t>
  </si>
  <si>
    <t>Gray</t>
  </si>
  <si>
    <t>Cimarron-Ensign</t>
  </si>
  <si>
    <t>Cheyenne</t>
  </si>
  <si>
    <t>Cheylin</t>
  </si>
  <si>
    <t>Rawlins</t>
  </si>
  <si>
    <t>Rawlins County</t>
  </si>
  <si>
    <t>Ness</t>
  </si>
  <si>
    <t>Western Plains</t>
  </si>
  <si>
    <t>Jewell</t>
  </si>
  <si>
    <t>Rock Hills</t>
  </si>
  <si>
    <t>Washington</t>
  </si>
  <si>
    <t>Washington Co. Schools</t>
  </si>
  <si>
    <t>Republic</t>
  </si>
  <si>
    <t>Republic County</t>
  </si>
  <si>
    <t>Phillips</t>
  </si>
  <si>
    <t>Thunder Ridge</t>
  </si>
  <si>
    <t>Doniphan</t>
  </si>
  <si>
    <t>Doniphan West Schools</t>
  </si>
  <si>
    <t>Ellsworth</t>
  </si>
  <si>
    <t>Central Plains</t>
  </si>
  <si>
    <t>Nemaha</t>
  </si>
  <si>
    <t>Prairie Hills</t>
  </si>
  <si>
    <t>Riverside</t>
  </si>
  <si>
    <t>Nemaha Central Schools</t>
  </si>
  <si>
    <t>Greeley</t>
  </si>
  <si>
    <t>Greeley County</t>
  </si>
  <si>
    <t>Wyandotte</t>
  </si>
  <si>
    <t>Turner</t>
  </si>
  <si>
    <t>Piper</t>
  </si>
  <si>
    <t>Bonner Springs</t>
  </si>
  <si>
    <t>Butler</t>
  </si>
  <si>
    <t>Bluestem</t>
  </si>
  <si>
    <t>Remington-Whitewater</t>
  </si>
  <si>
    <t>Leavenworth</t>
  </si>
  <si>
    <t>Ft. Leavenworth</t>
  </si>
  <si>
    <t>Trego</t>
  </si>
  <si>
    <t>WaKeeney</t>
  </si>
  <si>
    <t>Stevens</t>
  </si>
  <si>
    <t>Moscow</t>
  </si>
  <si>
    <t>Hugoton</t>
  </si>
  <si>
    <t>Norton</t>
  </si>
  <si>
    <t>Northern Valley</t>
  </si>
  <si>
    <t>Grant</t>
  </si>
  <si>
    <t>Ulysses</t>
  </si>
  <si>
    <t>Kearny</t>
  </si>
  <si>
    <t>Lakin</t>
  </si>
  <si>
    <t>Deerfield</t>
  </si>
  <si>
    <t>Morton</t>
  </si>
  <si>
    <t>Rolla</t>
  </si>
  <si>
    <t>Elkhart</t>
  </si>
  <si>
    <t>Clark</t>
  </si>
  <si>
    <t>Minneola</t>
  </si>
  <si>
    <t>Ashland</t>
  </si>
  <si>
    <t>Barnes</t>
  </si>
  <si>
    <t>Clifton-Clyde</t>
  </si>
  <si>
    <t>Meade</t>
  </si>
  <si>
    <t>Fowler</t>
  </si>
  <si>
    <t>Hodgeman</t>
  </si>
  <si>
    <t>Jetmore</t>
  </si>
  <si>
    <t>Johnson</t>
  </si>
  <si>
    <t>Blue Valley</t>
  </si>
  <si>
    <t>Spring Hill</t>
  </si>
  <si>
    <t>Gardner-Edgerton</t>
  </si>
  <si>
    <t>DeSoto</t>
  </si>
  <si>
    <t>Olathe</t>
  </si>
  <si>
    <t>Bourbon</t>
  </si>
  <si>
    <t>Ft. Scott</t>
  </si>
  <si>
    <t>Uniontown</t>
  </si>
  <si>
    <t>Smith</t>
  </si>
  <si>
    <t>Smith Center</t>
  </si>
  <si>
    <t>Ottawa</t>
  </si>
  <si>
    <t>North Ottawa Co.</t>
  </si>
  <si>
    <t>Twin Valley</t>
  </si>
  <si>
    <t>Wallace</t>
  </si>
  <si>
    <t>Weskan</t>
  </si>
  <si>
    <t>Coffey</t>
  </si>
  <si>
    <t>Lebo-Waverly</t>
  </si>
  <si>
    <t>Burlington</t>
  </si>
  <si>
    <t>LeRoy-Gridley</t>
  </si>
  <si>
    <t>Crawford</t>
  </si>
  <si>
    <t>Northeast</t>
  </si>
  <si>
    <t>Cherokee</t>
  </si>
  <si>
    <t>Girard</t>
  </si>
  <si>
    <t>Frontenac</t>
  </si>
  <si>
    <t>Pittsburg</t>
  </si>
  <si>
    <t>Lyon</t>
  </si>
  <si>
    <t>North Lyon Co.</t>
  </si>
  <si>
    <t>Southern Lyon Co.</t>
  </si>
  <si>
    <t>Emporia</t>
  </si>
  <si>
    <t>Barber</t>
  </si>
  <si>
    <t>Barber Co.</t>
  </si>
  <si>
    <t>South Barber Co.</t>
  </si>
  <si>
    <t>Allen</t>
  </si>
  <si>
    <t>Marmaton Valley</t>
  </si>
  <si>
    <t>Iola</t>
  </si>
  <si>
    <t>Humboldt</t>
  </si>
  <si>
    <t>Sedgwick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</si>
  <si>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</si>
  <si>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</si>
  <si>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</si>
  <si>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</si>
  <si>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</si>
  <si>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</si>
  <si>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</si>
  <si>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</si>
  <si>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</si>
  <si>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</si>
  <si>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Rooks</t>
  </si>
  <si>
    <t>Palco</t>
  </si>
  <si>
    <t>Plainville</t>
  </si>
  <si>
    <t>Stockton</t>
  </si>
  <si>
    <t>Mitchell</t>
  </si>
  <si>
    <t>Waconda</t>
  </si>
  <si>
    <t>Beloit</t>
  </si>
  <si>
    <t>Logan</t>
  </si>
  <si>
    <t>Oakley</t>
  </si>
  <si>
    <t>Triplains</t>
  </si>
  <si>
    <t>Graham</t>
  </si>
  <si>
    <t>Graham County</t>
  </si>
  <si>
    <t>Elk</t>
  </si>
  <si>
    <t>West Elk</t>
  </si>
  <si>
    <t>Elk Valley</t>
  </si>
  <si>
    <t>Chase</t>
  </si>
  <si>
    <t>Chase County</t>
  </si>
  <si>
    <t>Chautauqua</t>
  </si>
  <si>
    <t>Cedar Vale</t>
  </si>
  <si>
    <t>Franklin</t>
  </si>
  <si>
    <t>West Franklin</t>
  </si>
  <si>
    <t>Central Heights</t>
  </si>
  <si>
    <t>Wellsville</t>
  </si>
  <si>
    <t>Gove</t>
  </si>
  <si>
    <t>Grinnell</t>
  </si>
  <si>
    <t>Wheatland</t>
  </si>
  <si>
    <t>Quinter</t>
  </si>
  <si>
    <t>Decatur</t>
  </si>
  <si>
    <t>Oberlin</t>
  </si>
  <si>
    <t>St. Francis</t>
  </si>
  <si>
    <t>Lincoln</t>
  </si>
  <si>
    <t>Sylvan Grove</t>
  </si>
  <si>
    <t>Comanche</t>
  </si>
  <si>
    <t>Commanche County</t>
  </si>
  <si>
    <t>Ness City</t>
  </si>
  <si>
    <t>Saline</t>
  </si>
  <si>
    <t>Salina</t>
  </si>
  <si>
    <t>Southeast of Saline</t>
  </si>
  <si>
    <t>Ell-Saline</t>
  </si>
  <si>
    <t>Reno</t>
  </si>
  <si>
    <t>Hutchinson</t>
  </si>
  <si>
    <t>Nickerson</t>
  </si>
  <si>
    <t>Fairfield</t>
  </si>
  <si>
    <t>Pretty Prairie</t>
  </si>
  <si>
    <t>Haven</t>
  </si>
  <si>
    <t>Buhler</t>
  </si>
  <si>
    <t>Thomas</t>
  </si>
  <si>
    <t>Brewster</t>
  </si>
  <si>
    <t>Colby</t>
  </si>
  <si>
    <t>Golden Plains</t>
  </si>
  <si>
    <t>Pottawatomie</t>
  </si>
  <si>
    <t>Wamego</t>
  </si>
  <si>
    <t>Kaw Valley</t>
  </si>
  <si>
    <t>Onaga</t>
  </si>
  <si>
    <t>Westmoreland</t>
  </si>
  <si>
    <t>Phillipsburg</t>
  </si>
  <si>
    <t>Wabaunsee</t>
  </si>
  <si>
    <t>Alma</t>
  </si>
  <si>
    <t>Wabaunsee East</t>
  </si>
  <si>
    <t>Kingman</t>
  </si>
  <si>
    <t>Cunningham</t>
  </si>
  <si>
    <t>Cloud</t>
  </si>
  <si>
    <t>Concordia</t>
  </si>
  <si>
    <t>Southern Cloud</t>
  </si>
  <si>
    <t>Jackson</t>
  </si>
  <si>
    <t>North Jackson</t>
  </si>
  <si>
    <t>Holton</t>
  </si>
  <si>
    <t>Mayetta</t>
  </si>
  <si>
    <t>Jefferson</t>
  </si>
  <si>
    <t>Valley Falls</t>
  </si>
  <si>
    <t>Jefferson County</t>
  </si>
  <si>
    <t>Jefferson West</t>
  </si>
  <si>
    <t>Oskaloosa</t>
  </si>
  <si>
    <t>McLouth</t>
  </si>
  <si>
    <t>Perry</t>
  </si>
  <si>
    <t>Linn</t>
  </si>
  <si>
    <t>Pleasanton</t>
  </si>
  <si>
    <t>Shawnee</t>
  </si>
  <si>
    <t>Seaman</t>
  </si>
  <si>
    <t>Jayhawk</t>
  </si>
  <si>
    <t>Edwards</t>
  </si>
  <si>
    <t>Kinsely-Offerle</t>
  </si>
  <si>
    <t>Douglas</t>
  </si>
  <si>
    <t>Baldwin City</t>
  </si>
  <si>
    <t>Stafford</t>
  </si>
  <si>
    <t>St. John-Hudson</t>
  </si>
  <si>
    <t>Macksville</t>
  </si>
  <si>
    <t>Sherman</t>
  </si>
  <si>
    <t>Goodland</t>
  </si>
  <si>
    <t>Sumner</t>
  </si>
  <si>
    <t>Wellington</t>
  </si>
  <si>
    <t>Barton</t>
  </si>
  <si>
    <t>Ellinwood</t>
  </si>
  <si>
    <t>Conway Springs</t>
  </si>
  <si>
    <t>Belle Plaine</t>
  </si>
  <si>
    <t>Oxford</t>
  </si>
  <si>
    <t>Argonia</t>
  </si>
  <si>
    <t>Caldwell</t>
  </si>
  <si>
    <t>Harper</t>
  </si>
  <si>
    <t>Anthony-Harper</t>
  </si>
  <si>
    <t>Prairie View</t>
  </si>
  <si>
    <t>Finney</t>
  </si>
  <si>
    <t>Holcomb</t>
  </si>
  <si>
    <t>Marshall</t>
  </si>
  <si>
    <t>Marysville</t>
  </si>
  <si>
    <t>Anderson</t>
  </si>
  <si>
    <t>Garnett</t>
  </si>
  <si>
    <t>Woodson</t>
  </si>
  <si>
    <t>Miami</t>
  </si>
  <si>
    <t>Osawatomie</t>
  </si>
  <si>
    <t>Paola</t>
  </si>
  <si>
    <t>Harvey</t>
  </si>
  <si>
    <t>Burrton</t>
  </si>
  <si>
    <t>Montezuma</t>
  </si>
  <si>
    <t>Silver Lake</t>
  </si>
  <si>
    <t>Newton</t>
  </si>
  <si>
    <t>Haskell</t>
  </si>
  <si>
    <t>Sublette</t>
  </si>
  <si>
    <t>Circle</t>
  </si>
  <si>
    <t>Rice</t>
  </si>
  <si>
    <t>Sterling</t>
  </si>
  <si>
    <t>Atchison</t>
  </si>
  <si>
    <t>Atchison County</t>
  </si>
  <si>
    <t>Riley</t>
  </si>
  <si>
    <t>Riley County</t>
  </si>
  <si>
    <t>Clay</t>
  </si>
  <si>
    <t>Clay Center</t>
  </si>
  <si>
    <t>Vermillon</t>
  </si>
  <si>
    <t>Ford</t>
  </si>
  <si>
    <t>Spearville</t>
  </si>
  <si>
    <t>Pratt</t>
  </si>
  <si>
    <t>Manhattan</t>
  </si>
  <si>
    <t>Andover</t>
  </si>
  <si>
    <t>Greenwood</t>
  </si>
  <si>
    <t>Madison-Virgil</t>
  </si>
  <si>
    <t>Wilson</t>
  </si>
  <si>
    <t>Altoona-Midway</t>
  </si>
  <si>
    <t>Ellis</t>
  </si>
  <si>
    <t>Eureka</t>
  </si>
  <si>
    <t>Hamilton</t>
  </si>
  <si>
    <t>Osborne</t>
  </si>
  <si>
    <t>Dickinson</t>
  </si>
  <si>
    <t>Solomon</t>
  </si>
  <si>
    <t>Rose Hill</t>
  </si>
  <si>
    <t>Rush</t>
  </si>
  <si>
    <t>LaCrosse</t>
  </si>
  <si>
    <t>Douglass</t>
  </si>
  <si>
    <t>Marion</t>
  </si>
  <si>
    <t>Centre</t>
  </si>
  <si>
    <t>Peabody-Burns</t>
  </si>
  <si>
    <t>Russell</t>
  </si>
  <si>
    <t>Paradise</t>
  </si>
  <si>
    <t>McPherson</t>
  </si>
  <si>
    <t>Smoky Valley</t>
  </si>
  <si>
    <t>Augusta</t>
  </si>
  <si>
    <t>Otis-Bison</t>
  </si>
  <si>
    <t>Riverton</t>
  </si>
  <si>
    <t>Lyons</t>
  </si>
  <si>
    <t xml:space="preserve">Russell </t>
  </si>
  <si>
    <t>Durham-Hills</t>
  </si>
  <si>
    <t>Goessel</t>
  </si>
  <si>
    <t>Sheridan</t>
  </si>
  <si>
    <t>Hoxie</t>
  </si>
  <si>
    <t>Chanute</t>
  </si>
  <si>
    <t>Brown</t>
  </si>
  <si>
    <t>Hiawatha</t>
  </si>
  <si>
    <t>Louisburg</t>
  </si>
  <si>
    <t>Morris</t>
  </si>
  <si>
    <t>Morris County</t>
  </si>
  <si>
    <t>Canton-Galva</t>
  </si>
  <si>
    <t>Osage</t>
  </si>
  <si>
    <t>Osage City</t>
  </si>
  <si>
    <t>Lyndon</t>
  </si>
  <si>
    <t>Kiowa</t>
  </si>
  <si>
    <t>Kiowa County</t>
  </si>
  <si>
    <t>Moundridge</t>
  </si>
  <si>
    <t>Pike Valley</t>
  </si>
  <si>
    <t>Great Bend</t>
  </si>
  <si>
    <t>Troy</t>
  </si>
  <si>
    <t>Brown County</t>
  </si>
  <si>
    <t>Hoisington</t>
  </si>
  <si>
    <t>Victoria</t>
  </si>
  <si>
    <t>Santa Fe Trail</t>
  </si>
  <si>
    <t>Abilene</t>
  </si>
  <si>
    <t>Montgomery</t>
  </si>
  <si>
    <t>Caney</t>
  </si>
  <si>
    <t>Auburn Washburn</t>
  </si>
  <si>
    <t>Skyline</t>
  </si>
  <si>
    <t>Halstead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</si>
  <si>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</si>
  <si>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</si>
  <si>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</si>
  <si>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</si>
  <si>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</si>
  <si>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</si>
  <si>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</si>
  <si>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</si>
  <si>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Stanton</t>
  </si>
  <si>
    <t>Stanton County</t>
  </si>
  <si>
    <t>Burlingame</t>
  </si>
  <si>
    <t>Marais Des Cygnes</t>
  </si>
  <si>
    <t>Garden City</t>
  </si>
  <si>
    <t>Basehor-Linwood</t>
  </si>
  <si>
    <t>Bucklin</t>
  </si>
  <si>
    <t>Hesston</t>
  </si>
  <si>
    <t>Neodesha</t>
  </si>
  <si>
    <t>Cowley</t>
  </si>
  <si>
    <t>Central</t>
  </si>
  <si>
    <t>Udall</t>
  </si>
  <si>
    <t>Tonganoxie</t>
  </si>
  <si>
    <t>Winfield</t>
  </si>
  <si>
    <t>Scott</t>
  </si>
  <si>
    <t>Scott County</t>
  </si>
  <si>
    <t>Leoti</t>
  </si>
  <si>
    <t>Lane</t>
  </si>
  <si>
    <t>Healy</t>
  </si>
  <si>
    <t>Lansing</t>
  </si>
  <si>
    <t>Arkansas City</t>
  </si>
  <si>
    <t>Dexter</t>
  </si>
  <si>
    <t>Chapman</t>
  </si>
  <si>
    <t>Haviland</t>
  </si>
  <si>
    <t>Geary</t>
  </si>
  <si>
    <t>Junction City</t>
  </si>
  <si>
    <t>Copeland</t>
  </si>
  <si>
    <t>Ingalls</t>
  </si>
  <si>
    <t>Crest</t>
  </si>
  <si>
    <t>Seward</t>
  </si>
  <si>
    <t>Liberal</t>
  </si>
  <si>
    <t>Rural Vista</t>
  </si>
  <si>
    <t>Dighton</t>
  </si>
  <si>
    <t>Kismet-Plains</t>
  </si>
  <si>
    <t>Fredonia</t>
  </si>
  <si>
    <t>Herington</t>
  </si>
  <si>
    <t>Hays</t>
  </si>
  <si>
    <t>El Dorado</t>
  </si>
  <si>
    <t>Eudora</t>
  </si>
  <si>
    <t>Flinthills</t>
  </si>
  <si>
    <t>Columbus</t>
  </si>
  <si>
    <t>Syracuse</t>
  </si>
  <si>
    <t>Pawnee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</si>
  <si>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</si>
  <si>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</si>
  <si>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</si>
  <si>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</si>
  <si>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</si>
  <si>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</si>
  <si>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</si>
  <si>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</si>
  <si>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Labette</t>
  </si>
  <si>
    <t>Parsons</t>
  </si>
  <si>
    <t>Oswego</t>
  </si>
  <si>
    <t>Chetopa - St. Paul</t>
  </si>
  <si>
    <t>Labette County</t>
  </si>
  <si>
    <t>Satanta</t>
  </si>
  <si>
    <t>Baxter Springs</t>
  </si>
  <si>
    <t>South Haven</t>
  </si>
  <si>
    <t>Attica</t>
  </si>
  <si>
    <t>Shawnee Mission</t>
  </si>
  <si>
    <t>USD#</t>
  </si>
  <si>
    <t>County Name</t>
  </si>
  <si>
    <t>USD Name</t>
  </si>
  <si>
    <t>2012-13</t>
  </si>
  <si>
    <t>Cost Per Pupil</t>
  </si>
  <si>
    <t>KANSAS STATE DEPARTMENT OF EDUCATION</t>
  </si>
  <si>
    <t>USD Area</t>
  </si>
  <si>
    <t>Pupils Transported</t>
  </si>
  <si>
    <t>Transp. Cost</t>
  </si>
  <si>
    <t>Sq. Miles</t>
  </si>
  <si>
    <t>Under 2.5 Miles</t>
  </si>
  <si>
    <t>Non-Resident</t>
  </si>
  <si>
    <t>SQL Server:</t>
  </si>
  <si>
    <t>svvesqlolapt</t>
  </si>
  <si>
    <t>School Year = 2014</t>
  </si>
  <si>
    <t>Generated:</t>
  </si>
  <si>
    <t>2013-14</t>
  </si>
  <si>
    <t>2013-2014 TRANSPORTATION REPORT</t>
  </si>
  <si>
    <t>State Totals</t>
  </si>
  <si>
    <t>Databases - State Aid - Programmability - Stored Procedure:  [dbo.Rpt_STATEAID_Transportation]</t>
  </si>
  <si>
    <t>Copy with headers into Excel file to create Pivot table to pull data from database.</t>
  </si>
  <si>
    <t>2.5 Miles or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</si>
</sst>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#,##0.0"/>
    <numFmt numFmtId="165" formatCode="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Times New Roman"/>
      <family val="2"/>
    </font>
    <font>
      <u/>
      <sz val="11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0" borderId="0"/>
    <xf numFmtId="43" fontId="26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43" fontId="25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26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1" fillId="0" borderId="0"/>
    <xf numFmtId="8" fontId="20" fillId="0" borderId="0" applyFont="0" applyFill="0" applyBorder="0" applyAlignment="0" applyProtection="0"/>
    <xf numFmtId="0" fontId="20" fillId="0" borderId="0"/>
    <xf numFmtId="0" fontId="21" fillId="0" borderId="0" applyBorder="0"/>
    <xf numFmtId="0" fontId="1" fillId="0" borderId="0"/>
    <xf numFmtId="40" fontId="20" fillId="0" borderId="0" applyFont="0" applyFill="0" applyBorder="0" applyAlignment="0" applyProtection="0"/>
    <xf numFmtId="0" fontId="20" fillId="0" borderId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5" fillId="0" borderId="0"/>
    <xf numFmtId="43" fontId="25" fillId="0" borderId="0" applyFont="0" applyFill="0" applyBorder="0" applyAlignment="0" applyProtection="0"/>
    <xf numFmtId="0" fontId="21" fillId="0" borderId="0"/>
    <xf numFmtId="0" fontId="1" fillId="0" borderId="0"/>
    <xf numFmtId="0" fontId="28" fillId="8" borderId="8" applyNumberFormat="0" applyFont="0" applyAlignment="0" applyProtection="0"/>
    <xf numFmtId="9" fontId="20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" fontId="20" fillId="0" borderId="0" applyFont="0" applyFill="0" applyBorder="0" applyAlignment="0" applyProtection="0"/>
    <xf numFmtId="1" fontId="20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1" fillId="0" borderId="0" applyBorder="0"/>
    <xf numFmtId="0" fontId="21" fillId="0" borderId="0" applyBorder="0"/>
    <xf numFmtId="0" fontId="28" fillId="8" borderId="8" applyNumberFormat="0" applyFont="0" applyAlignment="0" applyProtection="0"/>
    <xf numFmtId="0" fontId="21" fillId="0" borderId="0"/>
    <xf numFmtId="0" fontId="20" fillId="0" borderId="0"/>
    <xf numFmtId="43" fontId="29" fillId="0" borderId="0" applyFont="0" applyFill="0" applyBorder="0" applyAlignment="0" applyProtection="0"/>
    <xf numFmtId="0" fontId="21" fillId="0" borderId="0" applyBorder="0"/>
    <xf numFmtId="0" fontId="1" fillId="0" borderId="0"/>
    <xf numFmtId="40" fontId="20" fillId="0" borderId="0" applyFont="0" applyFill="0" applyBorder="0" applyAlignment="0" applyProtection="0"/>
    <xf numFmtId="0" fontId="21" fillId="0" borderId="0"/>
    <xf numFmtId="0" fontId="25" fillId="0" borderId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21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43" fontId="25" fillId="0" borderId="0" applyFont="0" applyFill="0" applyBorder="0" applyAlignment="0" applyProtection="0"/>
    <xf numFmtId="0" fontId="21" fillId="0" borderId="0" applyBorder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43" fontId="29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0" fontId="25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6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1" fillId="0" borderId="0" applyBorder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0" fillId="0" borderId="0"/>
    <xf numFmtId="40" fontId="20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</cellStyleXfs>
  <cellXfs count="27">
    <xf numFmtId="0" fontId="0" fillId="0" borderId="0" xfId="0"/>
    <xf numFmtId="0" fontId="18" fillId="0" borderId="0" xfId="0" applyFont="1" applyBorder="1"/>
    <xf numFmtId="3" fontId="18" fillId="0" borderId="10" xfId="0" applyNumberFormat="1" applyFont="1" applyBorder="1"/>
    <xf numFmtId="165" fontId="22" fillId="0" borderId="0" xfId="41" applyNumberFormat="1" applyFont="1" applyFill="1" applyBorder="1" applyProtection="1"/>
    <xf numFmtId="3" fontId="18" fillId="0" borderId="0" xfId="0" applyNumberFormat="1" applyFont="1" applyBorder="1"/>
    <xf numFmtId="0" fontId="18" fillId="0" borderId="10" xfId="0" applyFont="1" applyBorder="1"/>
    <xf numFmtId="165" fontId="22" fillId="0" borderId="0" xfId="41" applyNumberFormat="1" applyFont="1" applyFill="1" applyProtection="1"/>
    <xf numFmtId="14" fontId="18" fillId="0" borderId="0" xfId="0" applyNumberFormat="1" applyFont="1" applyAlignment="1">
      <alignment horizontal="left"/>
    </xf>
    <xf numFmtId="165" fontId="22" fillId="0" borderId="10" xfId="41" applyNumberFormat="1" applyFont="1" applyFill="1" applyBorder="1" applyProtection="1"/>
    <xf numFmtId="3" fontId="18" fillId="0" borderId="0" xfId="0" applyNumberFormat="1" applyFont="1"/>
    <xf numFmtId="0" fontId="0" fillId="0" borderId="0" xfId="0"/>
    <xf numFmtId="0" fontId="22" fillId="0" borderId="0" xfId="41" applyFont="1" applyFill="1" applyProtection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164" fontId="18" fillId="0" borderId="0" xfId="0" applyNumberFormat="1" applyFont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0" fontId="18" fillId="0" borderId="0" xfId="0" applyFont="1"/>
    <xf numFmtId="164" fontId="18" fillId="0" borderId="10" xfId="0" applyNumberFormat="1" applyFont="1" applyBorder="1" applyAlignment="1">
      <alignment vertical="center" wrapText="1"/>
    </xf>
    <xf numFmtId="164" fontId="18" fillId="0" borderId="0" xfId="0" applyNumberFormat="1" applyFont="1"/>
    <xf numFmtId="4" fontId="18" fillId="0" borderId="0" xfId="0" applyNumberFormat="1" applyFont="1"/>
    <xf numFmtId="0" fontId="19" fillId="0" borderId="0" xfId="0" applyFont="1" applyAlignment="1">
      <alignment horizontal="left"/>
    </xf>
    <xf numFmtId="4" fontId="18" fillId="0" borderId="10" xfId="0" applyNumberFormat="1" applyFont="1" applyBorder="1"/>
    <xf numFmtId="0" fontId="19" fillId="0" borderId="0" xfId="0" applyFont="1" applyAlignment="1">
      <alignment horizontal="center"/>
    </xf>
  </cellXfs>
  <cellStyles count="427">
    <cellStyle name="20% - Accent1" xfId="18" builtinId="30" customBuiltin="1"/>
    <cellStyle name="20% - Accent1 2" xfId="50"/>
    <cellStyle name="20% - Accent1 2 2" xfId="92"/>
    <cellStyle name="20% - Accent1 2 2 2" xfId="227"/>
    <cellStyle name="20% - Accent1 2 2 2 2" xfId="275"/>
    <cellStyle name="20% - Accent1 2 2 3" xfId="274"/>
    <cellStyle name="20% - Accent1 2 3" xfId="196"/>
    <cellStyle name="20% - Accent1 2 3 2" xfId="276"/>
    <cellStyle name="20% - Accent1 2 4" xfId="273"/>
    <cellStyle name="20% - Accent1 3" xfId="77"/>
    <cellStyle name="20% - Accent1 3 2" xfId="212"/>
    <cellStyle name="20% - Accent1 3 2 2" xfId="278"/>
    <cellStyle name="20% - Accent1 3 3" xfId="277"/>
    <cellStyle name="20% - Accent1 4" xfId="181"/>
    <cellStyle name="20% - Accent1 4 2" xfId="279"/>
    <cellStyle name="20% - Accent1 5" xfId="259"/>
    <cellStyle name="20% - Accent1 6" xfId="272"/>
    <cellStyle name="20% - Accent2" xfId="22" builtinId="34" customBuiltin="1"/>
    <cellStyle name="20% - Accent2 2" xfId="52"/>
    <cellStyle name="20% - Accent2 2 2" xfId="94"/>
    <cellStyle name="20% - Accent2 2 2 2" xfId="229"/>
    <cellStyle name="20% - Accent2 2 2 2 2" xfId="283"/>
    <cellStyle name="20% - Accent2 2 2 3" xfId="282"/>
    <cellStyle name="20% - Accent2 2 3" xfId="198"/>
    <cellStyle name="20% - Accent2 2 3 2" xfId="284"/>
    <cellStyle name="20% - Accent2 2 4" xfId="281"/>
    <cellStyle name="20% - Accent2 3" xfId="79"/>
    <cellStyle name="20% - Accent2 3 2" xfId="214"/>
    <cellStyle name="20% - Accent2 3 2 2" xfId="286"/>
    <cellStyle name="20% - Accent2 3 3" xfId="285"/>
    <cellStyle name="20% - Accent2 4" xfId="183"/>
    <cellStyle name="20% - Accent2 4 2" xfId="287"/>
    <cellStyle name="20% - Accent2 5" xfId="261"/>
    <cellStyle name="20% - Accent2 6" xfId="280"/>
    <cellStyle name="20% - Accent3" xfId="26" builtinId="38" customBuiltin="1"/>
    <cellStyle name="20% - Accent3 2" xfId="54"/>
    <cellStyle name="20% - Accent3 2 2" xfId="96"/>
    <cellStyle name="20% - Accent3 2 2 2" xfId="231"/>
    <cellStyle name="20% - Accent3 2 2 2 2" xfId="291"/>
    <cellStyle name="20% - Accent3 2 2 3" xfId="290"/>
    <cellStyle name="20% - Accent3 2 3" xfId="200"/>
    <cellStyle name="20% - Accent3 2 3 2" xfId="292"/>
    <cellStyle name="20% - Accent3 2 4" xfId="289"/>
    <cellStyle name="20% - Accent3 3" xfId="81"/>
    <cellStyle name="20% - Accent3 3 2" xfId="216"/>
    <cellStyle name="20% - Accent3 3 2 2" xfId="294"/>
    <cellStyle name="20% - Accent3 3 3" xfId="293"/>
    <cellStyle name="20% - Accent3 4" xfId="185"/>
    <cellStyle name="20% - Accent3 4 2" xfId="295"/>
    <cellStyle name="20% - Accent3 5" xfId="263"/>
    <cellStyle name="20% - Accent3 6" xfId="288"/>
    <cellStyle name="20% - Accent4" xfId="30" builtinId="42" customBuiltin="1"/>
    <cellStyle name="20% - Accent4 2" xfId="56"/>
    <cellStyle name="20% - Accent4 2 2" xfId="98"/>
    <cellStyle name="20% - Accent4 2 2 2" xfId="233"/>
    <cellStyle name="20% - Accent4 2 2 2 2" xfId="299"/>
    <cellStyle name="20% - Accent4 2 2 3" xfId="298"/>
    <cellStyle name="20% - Accent4 2 3" xfId="202"/>
    <cellStyle name="20% - Accent4 2 3 2" xfId="300"/>
    <cellStyle name="20% - Accent4 2 4" xfId="297"/>
    <cellStyle name="20% - Accent4 3" xfId="83"/>
    <cellStyle name="20% - Accent4 3 2" xfId="218"/>
    <cellStyle name="20% - Accent4 3 2 2" xfId="302"/>
    <cellStyle name="20% - Accent4 3 3" xfId="301"/>
    <cellStyle name="20% - Accent4 4" xfId="187"/>
    <cellStyle name="20% - Accent4 4 2" xfId="303"/>
    <cellStyle name="20% - Accent4 5" xfId="265"/>
    <cellStyle name="20% - Accent4 6" xfId="296"/>
    <cellStyle name="20% - Accent5" xfId="34" builtinId="46" customBuiltin="1"/>
    <cellStyle name="20% - Accent5 2" xfId="58"/>
    <cellStyle name="20% - Accent5 2 2" xfId="100"/>
    <cellStyle name="20% - Accent5 2 2 2" xfId="235"/>
    <cellStyle name="20% - Accent5 2 2 2 2" xfId="307"/>
    <cellStyle name="20% - Accent5 2 2 3" xfId="306"/>
    <cellStyle name="20% - Accent5 2 3" xfId="204"/>
    <cellStyle name="20% - Accent5 2 3 2" xfId="308"/>
    <cellStyle name="20% - Accent5 2 4" xfId="305"/>
    <cellStyle name="20% - Accent5 3" xfId="85"/>
    <cellStyle name="20% - Accent5 3 2" xfId="220"/>
    <cellStyle name="20% - Accent5 3 2 2" xfId="310"/>
    <cellStyle name="20% - Accent5 3 3" xfId="309"/>
    <cellStyle name="20% - Accent5 4" xfId="189"/>
    <cellStyle name="20% - Accent5 4 2" xfId="311"/>
    <cellStyle name="20% - Accent5 5" xfId="267"/>
    <cellStyle name="20% - Accent5 6" xfId="304"/>
    <cellStyle name="20% - Accent6" xfId="38" builtinId="50" customBuiltin="1"/>
    <cellStyle name="20% - Accent6 2" xfId="60"/>
    <cellStyle name="20% - Accent6 2 2" xfId="102"/>
    <cellStyle name="20% - Accent6 2 2 2" xfId="237"/>
    <cellStyle name="20% - Accent6 2 2 2 2" xfId="315"/>
    <cellStyle name="20% - Accent6 2 2 3" xfId="314"/>
    <cellStyle name="20% - Accent6 2 3" xfId="206"/>
    <cellStyle name="20% - Accent6 2 3 2" xfId="316"/>
    <cellStyle name="20% - Accent6 2 4" xfId="313"/>
    <cellStyle name="20% - Accent6 3" xfId="87"/>
    <cellStyle name="20% - Accent6 3 2" xfId="222"/>
    <cellStyle name="20% - Accent6 3 2 2" xfId="318"/>
    <cellStyle name="20% - Accent6 3 3" xfId="317"/>
    <cellStyle name="20% - Accent6 4" xfId="191"/>
    <cellStyle name="20% - Accent6 4 2" xfId="319"/>
    <cellStyle name="20% - Accent6 5" xfId="269"/>
    <cellStyle name="20% - Accent6 6" xfId="312"/>
    <cellStyle name="40% - Accent1" xfId="19" builtinId="31" customBuiltin="1"/>
    <cellStyle name="40% - Accent1 2" xfId="51"/>
    <cellStyle name="40% - Accent1 2 2" xfId="93"/>
    <cellStyle name="40% - Accent1 2 2 2" xfId="228"/>
    <cellStyle name="40% - Accent1 2 2 2 2" xfId="323"/>
    <cellStyle name="40% - Accent1 2 2 3" xfId="322"/>
    <cellStyle name="40% - Accent1 2 3" xfId="197"/>
    <cellStyle name="40% - Accent1 2 3 2" xfId="324"/>
    <cellStyle name="40% - Accent1 2 4" xfId="321"/>
    <cellStyle name="40% - Accent1 3" xfId="78"/>
    <cellStyle name="40% - Accent1 3 2" xfId="213"/>
    <cellStyle name="40% - Accent1 3 2 2" xfId="326"/>
    <cellStyle name="40% - Accent1 3 3" xfId="325"/>
    <cellStyle name="40% - Accent1 4" xfId="182"/>
    <cellStyle name="40% - Accent1 4 2" xfId="327"/>
    <cellStyle name="40% - Accent1 5" xfId="260"/>
    <cellStyle name="40% - Accent1 6" xfId="320"/>
    <cellStyle name="40% - Accent2" xfId="23" builtinId="35" customBuiltin="1"/>
    <cellStyle name="40% - Accent2 2" xfId="53"/>
    <cellStyle name="40% - Accent2 2 2" xfId="95"/>
    <cellStyle name="40% - Accent2 2 2 2" xfId="230"/>
    <cellStyle name="40% - Accent2 2 2 2 2" xfId="331"/>
    <cellStyle name="40% - Accent2 2 2 3" xfId="330"/>
    <cellStyle name="40% - Accent2 2 3" xfId="199"/>
    <cellStyle name="40% - Accent2 2 3 2" xfId="332"/>
    <cellStyle name="40% - Accent2 2 4" xfId="329"/>
    <cellStyle name="40% - Accent2 3" xfId="80"/>
    <cellStyle name="40% - Accent2 3 2" xfId="215"/>
    <cellStyle name="40% - Accent2 3 2 2" xfId="334"/>
    <cellStyle name="40% - Accent2 3 3" xfId="333"/>
    <cellStyle name="40% - Accent2 4" xfId="184"/>
    <cellStyle name="40% - Accent2 4 2" xfId="335"/>
    <cellStyle name="40% - Accent2 5" xfId="262"/>
    <cellStyle name="40% - Accent2 6" xfId="328"/>
    <cellStyle name="40% - Accent3" xfId="27" builtinId="39" customBuiltin="1"/>
    <cellStyle name="40% - Accent3 2" xfId="55"/>
    <cellStyle name="40% - Accent3 2 2" xfId="97"/>
    <cellStyle name="40% - Accent3 2 2 2" xfId="232"/>
    <cellStyle name="40% - Accent3 2 2 2 2" xfId="339"/>
    <cellStyle name="40% - Accent3 2 2 3" xfId="338"/>
    <cellStyle name="40% - Accent3 2 3" xfId="201"/>
    <cellStyle name="40% - Accent3 2 3 2" xfId="340"/>
    <cellStyle name="40% - Accent3 2 4" xfId="337"/>
    <cellStyle name="40% - Accent3 3" xfId="82"/>
    <cellStyle name="40% - Accent3 3 2" xfId="217"/>
    <cellStyle name="40% - Accent3 3 2 2" xfId="342"/>
    <cellStyle name="40% - Accent3 3 3" xfId="341"/>
    <cellStyle name="40% - Accent3 4" xfId="186"/>
    <cellStyle name="40% - Accent3 4 2" xfId="343"/>
    <cellStyle name="40% - Accent3 5" xfId="264"/>
    <cellStyle name="40% - Accent3 6" xfId="336"/>
    <cellStyle name="40% - Accent4" xfId="31" builtinId="43" customBuiltin="1"/>
    <cellStyle name="40% - Accent4 2" xfId="57"/>
    <cellStyle name="40% - Accent4 2 2" xfId="99"/>
    <cellStyle name="40% - Accent4 2 2 2" xfId="234"/>
    <cellStyle name="40% - Accent4 2 2 2 2" xfId="347"/>
    <cellStyle name="40% - Accent4 2 2 3" xfId="346"/>
    <cellStyle name="40% - Accent4 2 3" xfId="203"/>
    <cellStyle name="40% - Accent4 2 3 2" xfId="348"/>
    <cellStyle name="40% - Accent4 2 4" xfId="345"/>
    <cellStyle name="40% - Accent4 3" xfId="84"/>
    <cellStyle name="40% - Accent4 3 2" xfId="219"/>
    <cellStyle name="40% - Accent4 3 2 2" xfId="350"/>
    <cellStyle name="40% - Accent4 3 3" xfId="349"/>
    <cellStyle name="40% - Accent4 4" xfId="188"/>
    <cellStyle name="40% - Accent4 4 2" xfId="351"/>
    <cellStyle name="40% - Accent4 5" xfId="266"/>
    <cellStyle name="40% - Accent4 6" xfId="344"/>
    <cellStyle name="40% - Accent5" xfId="35" builtinId="47" customBuiltin="1"/>
    <cellStyle name="40% - Accent5 2" xfId="59"/>
    <cellStyle name="40% - Accent5 2 2" xfId="101"/>
    <cellStyle name="40% - Accent5 2 2 2" xfId="236"/>
    <cellStyle name="40% - Accent5 2 2 2 2" xfId="355"/>
    <cellStyle name="40% - Accent5 2 2 3" xfId="354"/>
    <cellStyle name="40% - Accent5 2 3" xfId="205"/>
    <cellStyle name="40% - Accent5 2 3 2" xfId="356"/>
    <cellStyle name="40% - Accent5 2 4" xfId="353"/>
    <cellStyle name="40% - Accent5 3" xfId="86"/>
    <cellStyle name="40% - Accent5 3 2" xfId="221"/>
    <cellStyle name="40% - Accent5 3 2 2" xfId="358"/>
    <cellStyle name="40% - Accent5 3 3" xfId="357"/>
    <cellStyle name="40% - Accent5 4" xfId="190"/>
    <cellStyle name="40% - Accent5 4 2" xfId="359"/>
    <cellStyle name="40% - Accent5 5" xfId="268"/>
    <cellStyle name="40% - Accent5 6" xfId="352"/>
    <cellStyle name="40% - Accent6" xfId="39" builtinId="51" customBuiltin="1"/>
    <cellStyle name="40% - Accent6 2" xfId="61"/>
    <cellStyle name="40% - Accent6 2 2" xfId="103"/>
    <cellStyle name="40% - Accent6 2 2 2" xfId="238"/>
    <cellStyle name="40% - Accent6 2 2 2 2" xfId="363"/>
    <cellStyle name="40% - Accent6 2 2 3" xfId="362"/>
    <cellStyle name="40% - Accent6 2 3" xfId="207"/>
    <cellStyle name="40% - Accent6 2 3 2" xfId="364"/>
    <cellStyle name="40% - Accent6 2 4" xfId="361"/>
    <cellStyle name="40% - Accent6 3" xfId="88"/>
    <cellStyle name="40% - Accent6 3 2" xfId="223"/>
    <cellStyle name="40% - Accent6 3 2 2" xfId="366"/>
    <cellStyle name="40% - Accent6 3 3" xfId="365"/>
    <cellStyle name="40% - Accent6 4" xfId="192"/>
    <cellStyle name="40% - Accent6 4 2" xfId="367"/>
    <cellStyle name="40% - Accent6 5" xfId="270"/>
    <cellStyle name="40% - Accent6 6" xfId="360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Comma 2 2" xfId="64"/>
    <cellStyle name="Comma 2 2 2" xfId="173"/>
    <cellStyle name="Comma 2 2 3" xfId="165"/>
    <cellStyle name="Comma 2 2 4" xfId="139"/>
    <cellStyle name="Comma 2 3" xfId="127"/>
    <cellStyle name="Comma 2 3 2" xfId="163"/>
    <cellStyle name="Comma 2 4" xfId="154"/>
    <cellStyle name="Comma 3" xfId="71"/>
    <cellStyle name="Comma 3 2" xfId="151"/>
    <cellStyle name="Comma 3 3" xfId="172"/>
    <cellStyle name="Comma 3 4" xfId="155"/>
    <cellStyle name="Comma 4" xfId="114"/>
    <cellStyle name="Comma 4 2" xfId="126"/>
    <cellStyle name="Comma 4 2 2" xfId="179"/>
    <cellStyle name="Comma 4 3" xfId="153"/>
    <cellStyle name="Comma 5" xfId="125"/>
    <cellStyle name="Comma 5 2" xfId="136"/>
    <cellStyle name="Comma 5 3" xfId="244"/>
    <cellStyle name="Comma 5 3 2" xfId="370"/>
    <cellStyle name="Comma 5 4" xfId="369"/>
    <cellStyle name="Comma 6" xfId="112"/>
    <cellStyle name="Comma 6 2" xfId="119"/>
    <cellStyle name="Comma 7" xfId="368"/>
    <cellStyle name="Currency 2" xfId="43"/>
    <cellStyle name="Currency 3" xfId="115"/>
    <cellStyle name="Currency 4" xfId="108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128"/>
    <cellStyle name="Hyperlink 3" xfId="129"/>
    <cellStyle name="Hyperlink 4" xfId="147"/>
    <cellStyle name="Hyperlink 4 2" xfId="17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38"/>
    <cellStyle name="Normal 10 2" xfId="245"/>
    <cellStyle name="Normal 10 2 2" xfId="372"/>
    <cellStyle name="Normal 10 3" xfId="371"/>
    <cellStyle name="Normal 11" xfId="132"/>
    <cellStyle name="Normal 12" xfId="180"/>
    <cellStyle name="Normal 12 2" xfId="373"/>
    <cellStyle name="Normal 13" xfId="257"/>
    <cellStyle name="Normal 13 2" xfId="374"/>
    <cellStyle name="Normal 14" xfId="271"/>
    <cellStyle name="Normal 2" xfId="45"/>
    <cellStyle name="Normal 2 2" xfId="66"/>
    <cellStyle name="Normal 2 2 2" xfId="75"/>
    <cellStyle name="Normal 2 2 2 2" xfId="146"/>
    <cellStyle name="Normal 2 2 2 2 2" xfId="159"/>
    <cellStyle name="Normal 2 2 2 2 2 2" xfId="252"/>
    <cellStyle name="Normal 2 2 2 2 2 2 2" xfId="378"/>
    <cellStyle name="Normal 2 2 2 2 2 3" xfId="377"/>
    <cellStyle name="Normal 2 2 2 2 3" xfId="171"/>
    <cellStyle name="Normal 2 2 2 2 4" xfId="248"/>
    <cellStyle name="Normal 2 2 2 2 4 2" xfId="379"/>
    <cellStyle name="Normal 2 2 2 2 5" xfId="376"/>
    <cellStyle name="Normal 2 2 3" xfId="72"/>
    <cellStyle name="Normal 2 2 3 2" xfId="168"/>
    <cellStyle name="Normal 2 2 3 3" xfId="156"/>
    <cellStyle name="Normal 2 2 3 3 2" xfId="249"/>
    <cellStyle name="Normal 2 2 3 3 2 2" xfId="381"/>
    <cellStyle name="Normal 2 2 3 3 3" xfId="380"/>
    <cellStyle name="Normal 2 2 4" xfId="121"/>
    <cellStyle name="Normal 2 2 4 2" xfId="243"/>
    <cellStyle name="Normal 2 2 4 2 2" xfId="383"/>
    <cellStyle name="Normal 2 2 4 3" xfId="382"/>
    <cellStyle name="Normal 2 3" xfId="65"/>
    <cellStyle name="Normal 2 4" xfId="70"/>
    <cellStyle name="Normal 2 4 2" xfId="140"/>
    <cellStyle name="Normal 2 4 2 2" xfId="167"/>
    <cellStyle name="Normal 2 4 3" xfId="120"/>
    <cellStyle name="Normal 2 5" xfId="68"/>
    <cellStyle name="Normal 2 5 2" xfId="104"/>
    <cellStyle name="Normal 2 5 2 2" xfId="239"/>
    <cellStyle name="Normal 2 5 2 2 2" xfId="386"/>
    <cellStyle name="Normal 2 5 2 3" xfId="385"/>
    <cellStyle name="Normal 2 5 3" xfId="208"/>
    <cellStyle name="Normal 2 5 3 2" xfId="387"/>
    <cellStyle name="Normal 2 5 4" xfId="384"/>
    <cellStyle name="Normal 2 6" xfId="89"/>
    <cellStyle name="Normal 2 6 2" xfId="224"/>
    <cellStyle name="Normal 2 6 2 2" xfId="389"/>
    <cellStyle name="Normal 2 6 3" xfId="388"/>
    <cellStyle name="Normal 2 7" xfId="193"/>
    <cellStyle name="Normal 2 7 2" xfId="390"/>
    <cellStyle name="Normal 2 8" xfId="375"/>
    <cellStyle name="Normal 3" xfId="47"/>
    <cellStyle name="Normal 3 2" xfId="73"/>
    <cellStyle name="Normal 3 2 2" xfId="106"/>
    <cellStyle name="Normal 3 2 2 2" xfId="169"/>
    <cellStyle name="Normal 3 2 2 2 2" xfId="256"/>
    <cellStyle name="Normal 3 2 2 2 2 2" xfId="394"/>
    <cellStyle name="Normal 3 2 2 2 3" xfId="393"/>
    <cellStyle name="Normal 3 2 2 3" xfId="148"/>
    <cellStyle name="Normal 3 2 2 4" xfId="241"/>
    <cellStyle name="Normal 3 2 2 4 2" xfId="395"/>
    <cellStyle name="Normal 3 2 2 5" xfId="392"/>
    <cellStyle name="Normal 3 2 3" xfId="144"/>
    <cellStyle name="Normal 3 2 4" xfId="210"/>
    <cellStyle name="Normal 3 2 4 2" xfId="396"/>
    <cellStyle name="Normal 3 2 5" xfId="391"/>
    <cellStyle name="Normal 3 3" xfId="130"/>
    <cellStyle name="Normal 3 4" xfId="118"/>
    <cellStyle name="Normal 4" xfId="48"/>
    <cellStyle name="Normal 4 2" xfId="74"/>
    <cellStyle name="Normal 4 2 2" xfId="170"/>
    <cellStyle name="Normal 4 2 3" xfId="137"/>
    <cellStyle name="Normal 4 3" xfId="145"/>
    <cellStyle name="Normal 4 3 2" xfId="160"/>
    <cellStyle name="Normal 4 3 2 2" xfId="253"/>
    <cellStyle name="Normal 4 3 2 2 2" xfId="399"/>
    <cellStyle name="Normal 4 3 2 3" xfId="398"/>
    <cellStyle name="Normal 4 3 3" xfId="247"/>
    <cellStyle name="Normal 4 3 3 2" xfId="400"/>
    <cellStyle name="Normal 4 3 4" xfId="397"/>
    <cellStyle name="Normal 4 4" xfId="109"/>
    <cellStyle name="Normal 4 5" xfId="131"/>
    <cellStyle name="Normal 4 6" xfId="152"/>
    <cellStyle name="Normal 4 7" xfId="63"/>
    <cellStyle name="Normal 5" xfId="41"/>
    <cellStyle name="Normal 5 2" xfId="166"/>
    <cellStyle name="Normal 5 3" xfId="135"/>
    <cellStyle name="Normal 5 4" xfId="67"/>
    <cellStyle name="Normal 6" xfId="62"/>
    <cellStyle name="Normal 6 2" xfId="91"/>
    <cellStyle name="Normal 6 2 2" xfId="175"/>
    <cellStyle name="Normal 6 2 3" xfId="164"/>
    <cellStyle name="Normal 6 2 3 2" xfId="255"/>
    <cellStyle name="Normal 6 2 3 2 2" xfId="404"/>
    <cellStyle name="Normal 6 2 3 3" xfId="403"/>
    <cellStyle name="Normal 6 2 4" xfId="110"/>
    <cellStyle name="Normal 6 2 5" xfId="226"/>
    <cellStyle name="Normal 6 2 5 2" xfId="405"/>
    <cellStyle name="Normal 6 2 6" xfId="402"/>
    <cellStyle name="Normal 6 3" xfId="157"/>
    <cellStyle name="Normal 6 3 2" xfId="250"/>
    <cellStyle name="Normal 6 3 2 2" xfId="407"/>
    <cellStyle name="Normal 6 3 3" xfId="406"/>
    <cellStyle name="Normal 6 4" xfId="195"/>
    <cellStyle name="Normal 6 4 2" xfId="408"/>
    <cellStyle name="Normal 6 5" xfId="401"/>
    <cellStyle name="Normal 7" xfId="76"/>
    <cellStyle name="Normal 7 2" xfId="113"/>
    <cellStyle name="Normal 7 2 2" xfId="124"/>
    <cellStyle name="Normal 7 3" xfId="134"/>
    <cellStyle name="Normal 7 4" xfId="162"/>
    <cellStyle name="Normal 7 5" xfId="178"/>
    <cellStyle name="Normal 7 6" xfId="107"/>
    <cellStyle name="Normal 7 7" xfId="211"/>
    <cellStyle name="Normal 7 7 2" xfId="409"/>
    <cellStyle name="Normal 7 8" xfId="410"/>
    <cellStyle name="Normal 8" xfId="117"/>
    <cellStyle name="Normal 8 2" xfId="141"/>
    <cellStyle name="Normal 9" xfId="111"/>
    <cellStyle name="Normal 9 2" xfId="242"/>
    <cellStyle name="Normal 9 2 2" xfId="412"/>
    <cellStyle name="Normal 9 3" xfId="411"/>
    <cellStyle name="Note 2" xfId="46"/>
    <cellStyle name="Note 2 2" xfId="69"/>
    <cellStyle name="Note 2 2 2" xfId="105"/>
    <cellStyle name="Note 2 2 2 2" xfId="240"/>
    <cellStyle name="Note 2 2 2 2 2" xfId="416"/>
    <cellStyle name="Note 2 2 2 3" xfId="415"/>
    <cellStyle name="Note 2 2 3" xfId="209"/>
    <cellStyle name="Note 2 2 3 2" xfId="417"/>
    <cellStyle name="Note 2 2 4" xfId="414"/>
    <cellStyle name="Note 2 3" xfId="90"/>
    <cellStyle name="Note 2 3 2" xfId="158"/>
    <cellStyle name="Note 2 3 2 2" xfId="251"/>
    <cellStyle name="Note 2 3 2 2 2" xfId="420"/>
    <cellStyle name="Note 2 3 2 3" xfId="419"/>
    <cellStyle name="Note 2 3 3" xfId="225"/>
    <cellStyle name="Note 2 3 3 2" xfId="421"/>
    <cellStyle name="Note 2 3 4" xfId="418"/>
    <cellStyle name="Note 2 4" xfId="176"/>
    <cellStyle name="Note 2 5" xfId="150"/>
    <cellStyle name="Note 2 6" xfId="194"/>
    <cellStyle name="Note 2 6 2" xfId="422"/>
    <cellStyle name="Note 2 7" xfId="413"/>
    <cellStyle name="Note 3" xfId="49"/>
    <cellStyle name="Note 3 2" xfId="143"/>
    <cellStyle name="Note 3 2 2" xfId="161"/>
    <cellStyle name="Note 3 2 2 2" xfId="254"/>
    <cellStyle name="Note 3 2 2 2 2" xfId="425"/>
    <cellStyle name="Note 3 2 2 3" xfId="424"/>
    <cellStyle name="Note 3 2 3" xfId="246"/>
    <cellStyle name="Note 3 2 3 2" xfId="426"/>
    <cellStyle name="Note 3 2 4" xfId="423"/>
    <cellStyle name="Note 3 3" xfId="177"/>
    <cellStyle name="Note 3 4" xfId="133"/>
    <cellStyle name="Note 4" xfId="149"/>
    <cellStyle name="Note 5" xfId="122"/>
    <cellStyle name="Note 6" xfId="142"/>
    <cellStyle name="Note 7" xfId="258"/>
    <cellStyle name="Output" xfId="10" builtinId="21" customBuiltin="1"/>
    <cellStyle name="Percent 2" xfId="44"/>
    <cellStyle name="Percent 3" xfId="116"/>
    <cellStyle name="Percent 4" xfId="123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1" sqref="H11"/>
    </sheetView>
  </sheetViews>
  <sheetFormatPr defaultRowHeight="12.75"/>
  <cols>
    <col min="1" max="1" width="8.28515625" style="12" customWidth="1"/>
    <col min="2" max="2" width="14" style="12" customWidth="1"/>
    <col min="3" max="3" width="20.42578125" style="12" bestFit="1" customWidth="1"/>
    <col min="4" max="4" width="10.85546875" style="13" customWidth="1"/>
    <col min="5" max="5" width="11.85546875" style="13" customWidth="1"/>
    <col min="6" max="6" width="6.85546875" style="13" customWidth="1"/>
    <col min="7" max="7" width="8.28515625" style="13" customWidth="1"/>
    <col min="8" max="8" width="15.7109375" style="13" bestFit="1" customWidth="1"/>
    <col min="9" max="9" width="15.7109375" style="13" customWidth="1"/>
    <col min="10" max="10" width="15.7109375" style="13" bestFit="1" customWidth="1"/>
    <col min="11" max="16384" width="9.140625" style="13"/>
  </cols>
  <sheetData>
    <row r="1" spans="1:10">
      <c r="A1" s="14" t="s">
        <v>669</v>
      </c>
      <c r="B1" s="7">
        <v>41857</v>
      </c>
      <c r="C1" s="13"/>
      <c r="D1" s="26" t="s">
        <v>659</v>
      </c>
      <c r="E1" s="26"/>
      <c r="F1" s="26"/>
      <c r="G1" s="26"/>
      <c r="H1" s="26"/>
      <c r="I1" s="26"/>
      <c r="J1" s="26"/>
    </row>
    <row r="2" spans="1:10">
      <c r="A2" s="13"/>
      <c r="B2" s="13"/>
      <c r="C2" s="13"/>
      <c r="D2" s="26" t="s">
        <v>671</v>
      </c>
      <c r="E2" s="26"/>
      <c r="F2" s="26"/>
      <c r="G2" s="26"/>
      <c r="H2" s="26"/>
      <c r="I2" s="26"/>
      <c r="J2" s="26"/>
    </row>
    <row r="4" spans="1:10">
      <c r="A4" s="13"/>
      <c r="B4" s="13"/>
      <c r="C4" s="13"/>
      <c r="H4" s="17" t="s">
        <v>670</v>
      </c>
      <c r="I4" s="17" t="s">
        <v>670</v>
      </c>
      <c r="J4" s="17" t="s">
        <v>670</v>
      </c>
    </row>
    <row r="5" spans="1:10">
      <c r="A5" s="13"/>
      <c r="B5" s="13"/>
      <c r="C5" s="13"/>
      <c r="D5" s="17" t="s">
        <v>657</v>
      </c>
      <c r="E5" s="17" t="s">
        <v>657</v>
      </c>
      <c r="G5" s="17" t="s">
        <v>660</v>
      </c>
      <c r="H5" s="17" t="s">
        <v>661</v>
      </c>
      <c r="I5" s="17" t="s">
        <v>661</v>
      </c>
      <c r="J5" s="17" t="s">
        <v>661</v>
      </c>
    </row>
    <row r="6" spans="1:10" ht="13.5" thickBot="1">
      <c r="A6" s="15" t="s">
        <v>654</v>
      </c>
      <c r="B6" s="16" t="s">
        <v>655</v>
      </c>
      <c r="C6" s="15" t="s">
        <v>656</v>
      </c>
      <c r="D6" s="15" t="s">
        <v>662</v>
      </c>
      <c r="E6" s="15" t="s">
        <v>658</v>
      </c>
      <c r="F6" s="15" t="s">
        <v>0</v>
      </c>
      <c r="G6" s="15" t="s">
        <v>663</v>
      </c>
      <c r="H6" s="15" t="s">
        <v>675</v>
      </c>
      <c r="I6" s="15" t="s">
        <v>664</v>
      </c>
      <c r="J6" s="15" t="s">
        <v>665</v>
      </c>
    </row>
    <row r="7" spans="1:10">
      <c r="A7" s="12" t="s">
        <v>1</v>
      </c>
      <c r="B7" s="11" t="s">
        <v>287</v>
      </c>
      <c r="C7" s="11" t="s">
        <v>288</v>
      </c>
      <c r="D7" s="9">
        <v>320570</v>
      </c>
      <c r="E7" s="23">
        <f>SUM(D7/(H7+I7+J7))</f>
        <v>908.13031161473089</v>
      </c>
      <c r="F7" s="13">
        <v>0.82</v>
      </c>
      <c r="G7" s="6">
        <v>325</v>
      </c>
      <c r="H7" s="18">
        <v>266</v>
      </c>
      <c r="I7" s="18">
        <v>40</v>
      </c>
      <c r="J7" s="18">
        <v>47</v>
      </c>
    </row>
    <row r="8" spans="1:10">
      <c r="A8" s="12" t="s">
        <v>2</v>
      </c>
      <c r="B8" s="11" t="s">
        <v>289</v>
      </c>
      <c r="C8" s="11" t="s">
        <v>290</v>
      </c>
      <c r="D8" s="9">
        <v>206726</v>
      </c>
      <c r="E8" s="23">
        <f t="shared" ref="E8:E71" si="0">SUM(D8/(H8+I8+J8))</f>
        <v>1627.7637795275591</v>
      </c>
      <c r="F8" s="13">
        <v>0.19</v>
      </c>
      <c r="G8" s="6">
        <v>538</v>
      </c>
      <c r="H8" s="18">
        <v>101</v>
      </c>
      <c r="I8" s="18">
        <v>0</v>
      </c>
      <c r="J8" s="18">
        <v>26</v>
      </c>
    </row>
    <row r="9" spans="1:10">
      <c r="A9" s="12" t="s">
        <v>3</v>
      </c>
      <c r="B9" s="11" t="s">
        <v>291</v>
      </c>
      <c r="C9" s="11" t="s">
        <v>292</v>
      </c>
      <c r="D9" s="9">
        <v>75752</v>
      </c>
      <c r="E9" s="23">
        <f t="shared" si="0"/>
        <v>1221.8064516129032</v>
      </c>
      <c r="F9" s="13">
        <v>0.08</v>
      </c>
      <c r="G9" s="6">
        <v>688</v>
      </c>
      <c r="H9" s="18">
        <v>54</v>
      </c>
      <c r="I9" s="18">
        <v>0</v>
      </c>
      <c r="J9" s="18">
        <v>8</v>
      </c>
    </row>
    <row r="10" spans="1:10">
      <c r="A10" s="12" t="s">
        <v>4</v>
      </c>
      <c r="B10" s="11" t="s">
        <v>293</v>
      </c>
      <c r="C10" s="11" t="s">
        <v>294</v>
      </c>
      <c r="D10" s="9">
        <v>231421</v>
      </c>
      <c r="E10" s="23">
        <f t="shared" si="0"/>
        <v>1969.5404255319149</v>
      </c>
      <c r="F10" s="13">
        <v>0.12</v>
      </c>
      <c r="G10" s="6">
        <v>740.1</v>
      </c>
      <c r="H10" s="18">
        <v>92.5</v>
      </c>
      <c r="I10" s="18">
        <v>4</v>
      </c>
      <c r="J10" s="18">
        <v>21</v>
      </c>
    </row>
    <row r="11" spans="1:10">
      <c r="A11" s="12" t="s">
        <v>5</v>
      </c>
      <c r="B11" s="11" t="s">
        <v>295</v>
      </c>
      <c r="C11" s="11" t="s">
        <v>296</v>
      </c>
      <c r="D11" s="9">
        <v>123002</v>
      </c>
      <c r="E11" s="23">
        <f t="shared" si="0"/>
        <v>1662.1891891891892</v>
      </c>
      <c r="F11" s="13">
        <v>0.1</v>
      </c>
      <c r="G11" s="6">
        <v>601.20000000000005</v>
      </c>
      <c r="H11" s="18">
        <v>59</v>
      </c>
      <c r="I11" s="18">
        <v>3</v>
      </c>
      <c r="J11" s="18">
        <v>12</v>
      </c>
    </row>
    <row r="12" spans="1:10">
      <c r="A12" s="12" t="s">
        <v>6</v>
      </c>
      <c r="B12" s="11" t="s">
        <v>297</v>
      </c>
      <c r="C12" s="11" t="s">
        <v>298</v>
      </c>
      <c r="D12" s="9">
        <v>146680</v>
      </c>
      <c r="E12" s="23">
        <f t="shared" si="0"/>
        <v>946.32258064516134</v>
      </c>
      <c r="F12" s="13">
        <v>0.19</v>
      </c>
      <c r="G12" s="6">
        <v>762</v>
      </c>
      <c r="H12" s="18">
        <v>148</v>
      </c>
      <c r="I12" s="18">
        <v>0</v>
      </c>
      <c r="J12" s="18">
        <v>7</v>
      </c>
    </row>
    <row r="13" spans="1:10">
      <c r="A13" s="12" t="s">
        <v>7</v>
      </c>
      <c r="B13" s="11" t="s">
        <v>299</v>
      </c>
      <c r="C13" s="11" t="s">
        <v>300</v>
      </c>
      <c r="D13" s="9">
        <v>212633</v>
      </c>
      <c r="E13" s="23">
        <f t="shared" si="0"/>
        <v>1187.8938547486034</v>
      </c>
      <c r="F13" s="13">
        <v>0.38</v>
      </c>
      <c r="G13" s="6">
        <v>389</v>
      </c>
      <c r="H13" s="18">
        <v>147.5</v>
      </c>
      <c r="I13" s="18">
        <v>15.5</v>
      </c>
      <c r="J13" s="18">
        <v>16</v>
      </c>
    </row>
    <row r="14" spans="1:10">
      <c r="A14" s="12" t="s">
        <v>8</v>
      </c>
      <c r="B14" s="11" t="s">
        <v>301</v>
      </c>
      <c r="C14" s="11" t="s">
        <v>302</v>
      </c>
      <c r="D14" s="9">
        <v>219932</v>
      </c>
      <c r="E14" s="23">
        <f t="shared" si="0"/>
        <v>937.87633262260124</v>
      </c>
      <c r="F14" s="13">
        <v>0.34</v>
      </c>
      <c r="G14" s="6">
        <v>560</v>
      </c>
      <c r="H14" s="18">
        <v>189.5</v>
      </c>
      <c r="I14" s="18">
        <v>18</v>
      </c>
      <c r="J14" s="18">
        <v>27</v>
      </c>
    </row>
    <row r="15" spans="1:10">
      <c r="A15" s="12" t="s">
        <v>9</v>
      </c>
      <c r="B15" s="11" t="s">
        <v>303</v>
      </c>
      <c r="C15" s="11" t="s">
        <v>304</v>
      </c>
      <c r="D15" s="9">
        <v>200828</v>
      </c>
      <c r="E15" s="23">
        <f t="shared" si="0"/>
        <v>1299.8576051779935</v>
      </c>
      <c r="F15" s="13">
        <v>0.3</v>
      </c>
      <c r="G15" s="6">
        <v>491</v>
      </c>
      <c r="H15" s="18">
        <v>148</v>
      </c>
      <c r="I15" s="18">
        <v>0</v>
      </c>
      <c r="J15" s="18">
        <v>6.5</v>
      </c>
    </row>
    <row r="16" spans="1:10">
      <c r="A16" s="12" t="s">
        <v>10</v>
      </c>
      <c r="B16" s="11" t="s">
        <v>305</v>
      </c>
      <c r="C16" s="11" t="s">
        <v>306</v>
      </c>
      <c r="D16" s="9">
        <v>310654</v>
      </c>
      <c r="E16" s="23">
        <f t="shared" si="0"/>
        <v>951.46707503828486</v>
      </c>
      <c r="F16" s="13">
        <v>1.08</v>
      </c>
      <c r="G16" s="6">
        <v>229</v>
      </c>
      <c r="H16" s="18">
        <v>248</v>
      </c>
      <c r="I16" s="18">
        <v>57.5</v>
      </c>
      <c r="J16" s="18">
        <v>21</v>
      </c>
    </row>
    <row r="17" spans="1:10">
      <c r="A17" s="12" t="s">
        <v>11</v>
      </c>
      <c r="B17" s="11" t="s">
        <v>307</v>
      </c>
      <c r="C17" s="11" t="s">
        <v>308</v>
      </c>
      <c r="D17" s="9">
        <v>257364</v>
      </c>
      <c r="E17" s="23">
        <f t="shared" si="0"/>
        <v>953.2</v>
      </c>
      <c r="F17" s="13">
        <v>0.39</v>
      </c>
      <c r="G17" s="6">
        <v>582.79999999999995</v>
      </c>
      <c r="H17" s="18">
        <v>226</v>
      </c>
      <c r="I17" s="18">
        <v>6</v>
      </c>
      <c r="J17" s="18">
        <v>38</v>
      </c>
    </row>
    <row r="18" spans="1:10">
      <c r="A18" s="12" t="s">
        <v>12</v>
      </c>
      <c r="B18" s="11" t="s">
        <v>309</v>
      </c>
      <c r="C18" s="11" t="s">
        <v>310</v>
      </c>
      <c r="D18" s="9">
        <v>325842</v>
      </c>
      <c r="E18" s="23">
        <f t="shared" si="0"/>
        <v>553.87047424783282</v>
      </c>
      <c r="F18" s="13">
        <v>0.79</v>
      </c>
      <c r="G18" s="6">
        <v>543</v>
      </c>
      <c r="H18" s="18">
        <v>429.4</v>
      </c>
      <c r="I18" s="18">
        <v>60.8</v>
      </c>
      <c r="J18" s="18">
        <v>98.1</v>
      </c>
    </row>
    <row r="19" spans="1:10">
      <c r="A19" s="12" t="s">
        <v>13</v>
      </c>
      <c r="B19" s="11" t="s">
        <v>305</v>
      </c>
      <c r="C19" s="11" t="s">
        <v>311</v>
      </c>
      <c r="D19" s="9">
        <v>159572</v>
      </c>
      <c r="E19" s="23">
        <f t="shared" si="0"/>
        <v>370.66666666666669</v>
      </c>
      <c r="F19" s="13">
        <v>3.03</v>
      </c>
      <c r="G19" s="6">
        <v>88</v>
      </c>
      <c r="H19" s="18">
        <v>267</v>
      </c>
      <c r="I19" s="18">
        <v>152.5</v>
      </c>
      <c r="J19" s="18">
        <v>11</v>
      </c>
    </row>
    <row r="20" spans="1:10">
      <c r="A20" s="12" t="s">
        <v>14</v>
      </c>
      <c r="B20" s="11" t="s">
        <v>309</v>
      </c>
      <c r="C20" s="11" t="s">
        <v>312</v>
      </c>
      <c r="D20" s="9">
        <v>202623</v>
      </c>
      <c r="E20" s="23">
        <f t="shared" si="0"/>
        <v>756.62061239731145</v>
      </c>
      <c r="F20" s="13">
        <v>0.98</v>
      </c>
      <c r="G20" s="6">
        <v>222</v>
      </c>
      <c r="H20" s="18">
        <v>216.5</v>
      </c>
      <c r="I20" s="18">
        <v>37.299999999999997</v>
      </c>
      <c r="J20" s="18">
        <v>14</v>
      </c>
    </row>
    <row r="21" spans="1:10">
      <c r="A21" s="12" t="s">
        <v>15</v>
      </c>
      <c r="B21" s="11" t="s">
        <v>313</v>
      </c>
      <c r="C21" s="11" t="s">
        <v>314</v>
      </c>
      <c r="D21" s="9">
        <v>149756</v>
      </c>
      <c r="E21" s="23">
        <f t="shared" si="0"/>
        <v>1682.6516853932585</v>
      </c>
      <c r="F21" s="13">
        <v>7.0000000000000007E-2</v>
      </c>
      <c r="G21" s="6">
        <v>780</v>
      </c>
      <c r="H21" s="18">
        <v>55</v>
      </c>
      <c r="I21" s="18">
        <v>24</v>
      </c>
      <c r="J21" s="18">
        <v>10</v>
      </c>
    </row>
    <row r="22" spans="1:10">
      <c r="A22" s="12" t="s">
        <v>16</v>
      </c>
      <c r="B22" s="11" t="s">
        <v>315</v>
      </c>
      <c r="C22" s="11" t="s">
        <v>316</v>
      </c>
      <c r="D22" s="9">
        <v>1073541</v>
      </c>
      <c r="E22" s="23">
        <f t="shared" si="0"/>
        <v>280.48099281515351</v>
      </c>
      <c r="F22" s="13">
        <v>67.53</v>
      </c>
      <c r="G22" s="6">
        <v>17</v>
      </c>
      <c r="H22" s="18">
        <v>1148</v>
      </c>
      <c r="I22" s="18">
        <v>2655</v>
      </c>
      <c r="J22" s="18">
        <v>24.5</v>
      </c>
    </row>
    <row r="23" spans="1:10">
      <c r="A23" s="12" t="s">
        <v>17</v>
      </c>
      <c r="B23" s="11" t="s">
        <v>315</v>
      </c>
      <c r="C23" s="11" t="s">
        <v>317</v>
      </c>
      <c r="D23" s="9">
        <v>655059</v>
      </c>
      <c r="E23" s="23">
        <f t="shared" si="0"/>
        <v>360.12039582188015</v>
      </c>
      <c r="F23" s="13">
        <v>31.91</v>
      </c>
      <c r="G23" s="6">
        <v>31.4</v>
      </c>
      <c r="H23" s="18">
        <v>1002</v>
      </c>
      <c r="I23" s="18">
        <v>817</v>
      </c>
      <c r="J23" s="18">
        <v>0</v>
      </c>
    </row>
    <row r="24" spans="1:10">
      <c r="A24" s="12" t="s">
        <v>18</v>
      </c>
      <c r="B24" s="11" t="s">
        <v>315</v>
      </c>
      <c r="C24" s="11" t="s">
        <v>318</v>
      </c>
      <c r="D24" s="9">
        <v>767085</v>
      </c>
      <c r="E24" s="23">
        <f t="shared" si="0"/>
        <v>526.48249828414555</v>
      </c>
      <c r="F24" s="13">
        <v>22.66</v>
      </c>
      <c r="G24" s="6">
        <v>38</v>
      </c>
      <c r="H24" s="18">
        <v>861</v>
      </c>
      <c r="I24" s="18">
        <v>574</v>
      </c>
      <c r="J24" s="18">
        <v>22</v>
      </c>
    </row>
    <row r="25" spans="1:10">
      <c r="A25" s="12" t="s">
        <v>19</v>
      </c>
      <c r="B25" s="11" t="s">
        <v>319</v>
      </c>
      <c r="C25" s="11" t="s">
        <v>320</v>
      </c>
      <c r="D25" s="9">
        <v>286492</v>
      </c>
      <c r="E25" s="23">
        <f t="shared" si="0"/>
        <v>755.91556728232194</v>
      </c>
      <c r="F25" s="13">
        <v>0.79</v>
      </c>
      <c r="G25" s="6">
        <v>348.6</v>
      </c>
      <c r="H25" s="18">
        <v>276</v>
      </c>
      <c r="I25" s="18">
        <v>10</v>
      </c>
      <c r="J25" s="18">
        <v>93</v>
      </c>
    </row>
    <row r="26" spans="1:10">
      <c r="A26" s="12" t="s">
        <v>20</v>
      </c>
      <c r="B26" s="11" t="s">
        <v>319</v>
      </c>
      <c r="C26" s="11" t="s">
        <v>321</v>
      </c>
      <c r="D26" s="9">
        <v>270456</v>
      </c>
      <c r="E26" s="23">
        <f t="shared" si="0"/>
        <v>729.9757085020243</v>
      </c>
      <c r="F26" s="13">
        <v>1.46</v>
      </c>
      <c r="G26" s="6">
        <v>253</v>
      </c>
      <c r="H26" s="18">
        <v>370.5</v>
      </c>
      <c r="I26" s="18">
        <v>0</v>
      </c>
      <c r="J26" s="18">
        <v>0</v>
      </c>
    </row>
    <row r="27" spans="1:10">
      <c r="A27" s="12" t="s">
        <v>21</v>
      </c>
      <c r="B27" s="11" t="s">
        <v>322</v>
      </c>
      <c r="C27" s="11" t="s">
        <v>323</v>
      </c>
      <c r="D27" s="9">
        <v>247334</v>
      </c>
      <c r="E27" s="23">
        <f t="shared" si="0"/>
        <v>321.63068920676204</v>
      </c>
      <c r="F27" s="13">
        <v>16.82</v>
      </c>
      <c r="G27" s="6">
        <v>8.5</v>
      </c>
      <c r="H27" s="18">
        <v>143</v>
      </c>
      <c r="I27" s="18">
        <v>617</v>
      </c>
      <c r="J27" s="18">
        <v>9</v>
      </c>
    </row>
    <row r="28" spans="1:10">
      <c r="A28" s="12" t="s">
        <v>22</v>
      </c>
      <c r="B28" s="11" t="s">
        <v>324</v>
      </c>
      <c r="C28" s="11" t="s">
        <v>325</v>
      </c>
      <c r="D28" s="9">
        <v>166442</v>
      </c>
      <c r="E28" s="23">
        <f t="shared" si="0"/>
        <v>1891.3863636363637</v>
      </c>
      <c r="F28" s="13">
        <v>0.12</v>
      </c>
      <c r="G28" s="6">
        <v>706.7</v>
      </c>
      <c r="H28" s="18">
        <v>86</v>
      </c>
      <c r="I28" s="18">
        <v>2</v>
      </c>
      <c r="J28" s="18">
        <v>0</v>
      </c>
    </row>
    <row r="29" spans="1:10">
      <c r="A29" s="12" t="s">
        <v>23</v>
      </c>
      <c r="B29" s="11" t="s">
        <v>326</v>
      </c>
      <c r="C29" s="11" t="s">
        <v>327</v>
      </c>
      <c r="D29" s="9">
        <v>86604</v>
      </c>
      <c r="E29" s="23">
        <f t="shared" si="0"/>
        <v>883.71428571428567</v>
      </c>
      <c r="F29" s="13">
        <v>0.21</v>
      </c>
      <c r="G29" s="6">
        <v>223</v>
      </c>
      <c r="H29" s="18">
        <v>46</v>
      </c>
      <c r="I29" s="18">
        <v>15</v>
      </c>
      <c r="J29" s="18">
        <v>37</v>
      </c>
    </row>
    <row r="30" spans="1:10">
      <c r="A30" s="12" t="s">
        <v>24</v>
      </c>
      <c r="B30" s="11" t="s">
        <v>326</v>
      </c>
      <c r="C30" s="11" t="s">
        <v>328</v>
      </c>
      <c r="D30" s="9">
        <v>290621</v>
      </c>
      <c r="E30" s="23">
        <f t="shared" si="0"/>
        <v>1505.8082901554403</v>
      </c>
      <c r="F30" s="13">
        <v>0.3</v>
      </c>
      <c r="G30" s="6">
        <v>575</v>
      </c>
      <c r="H30" s="18">
        <v>175</v>
      </c>
      <c r="I30" s="18">
        <v>12</v>
      </c>
      <c r="J30" s="18">
        <v>6</v>
      </c>
    </row>
    <row r="31" spans="1:10">
      <c r="A31" s="12" t="s">
        <v>25</v>
      </c>
      <c r="B31" s="11" t="s">
        <v>329</v>
      </c>
      <c r="C31" s="11" t="s">
        <v>329</v>
      </c>
      <c r="D31" s="9">
        <v>248940</v>
      </c>
      <c r="E31" s="23">
        <f t="shared" si="0"/>
        <v>1149.838337182448</v>
      </c>
      <c r="F31" s="13">
        <v>0.21</v>
      </c>
      <c r="G31" s="6">
        <v>678</v>
      </c>
      <c r="H31" s="18">
        <v>142.5</v>
      </c>
      <c r="I31" s="18">
        <v>45</v>
      </c>
      <c r="J31" s="18">
        <v>29</v>
      </c>
    </row>
    <row r="32" spans="1:10">
      <c r="A32" s="12" t="s">
        <v>26</v>
      </c>
      <c r="B32" s="11" t="s">
        <v>329</v>
      </c>
      <c r="C32" s="11" t="s">
        <v>330</v>
      </c>
      <c r="D32" s="9">
        <v>121214</v>
      </c>
      <c r="E32" s="23">
        <f t="shared" si="0"/>
        <v>1262.6458333333333</v>
      </c>
      <c r="F32" s="13">
        <v>0.33</v>
      </c>
      <c r="G32" s="6">
        <v>263</v>
      </c>
      <c r="H32" s="18">
        <v>88</v>
      </c>
      <c r="I32" s="18">
        <v>0</v>
      </c>
      <c r="J32" s="18">
        <v>8</v>
      </c>
    </row>
    <row r="33" spans="1:10">
      <c r="A33" s="12" t="s">
        <v>27</v>
      </c>
      <c r="B33" s="11" t="s">
        <v>331</v>
      </c>
      <c r="C33" s="11" t="s">
        <v>332</v>
      </c>
      <c r="D33" s="9">
        <v>302543</v>
      </c>
      <c r="E33" s="23">
        <f t="shared" si="0"/>
        <v>730.78019323671492</v>
      </c>
      <c r="F33" s="13">
        <v>0.46</v>
      </c>
      <c r="G33" s="6">
        <v>517</v>
      </c>
      <c r="H33" s="18">
        <v>237</v>
      </c>
      <c r="I33" s="18">
        <v>168</v>
      </c>
      <c r="J33" s="18">
        <v>9</v>
      </c>
    </row>
    <row r="34" spans="1:10">
      <c r="A34" s="12" t="s">
        <v>28</v>
      </c>
      <c r="B34" s="11" t="s">
        <v>333</v>
      </c>
      <c r="C34" s="11" t="s">
        <v>334</v>
      </c>
      <c r="D34" s="9">
        <v>179204</v>
      </c>
      <c r="E34" s="23">
        <f t="shared" si="0"/>
        <v>948.16931216931221</v>
      </c>
      <c r="F34" s="13">
        <v>0.14000000000000001</v>
      </c>
      <c r="G34" s="6">
        <v>646</v>
      </c>
      <c r="H34" s="18">
        <v>88</v>
      </c>
      <c r="I34" s="18">
        <v>65</v>
      </c>
      <c r="J34" s="18">
        <v>36</v>
      </c>
    </row>
    <row r="35" spans="1:10">
      <c r="A35" s="12" t="s">
        <v>29</v>
      </c>
      <c r="B35" s="11" t="s">
        <v>333</v>
      </c>
      <c r="C35" s="11" t="s">
        <v>335</v>
      </c>
      <c r="D35" s="9">
        <v>60716</v>
      </c>
      <c r="E35" s="23">
        <f t="shared" si="0"/>
        <v>583.80769230769226</v>
      </c>
      <c r="F35" s="13">
        <v>0.1</v>
      </c>
      <c r="G35" s="6">
        <v>216</v>
      </c>
      <c r="H35" s="18">
        <v>22</v>
      </c>
      <c r="I35" s="18">
        <v>82</v>
      </c>
      <c r="J35" s="18">
        <v>0</v>
      </c>
    </row>
    <row r="36" spans="1:10">
      <c r="A36" s="12" t="s">
        <v>30</v>
      </c>
      <c r="B36" s="11" t="s">
        <v>336</v>
      </c>
      <c r="C36" s="11" t="s">
        <v>337</v>
      </c>
      <c r="D36" s="9">
        <v>74577</v>
      </c>
      <c r="E36" s="23">
        <f t="shared" si="0"/>
        <v>1864.425</v>
      </c>
      <c r="F36" s="13">
        <v>0.15</v>
      </c>
      <c r="G36" s="6">
        <v>252</v>
      </c>
      <c r="H36" s="18">
        <v>37</v>
      </c>
      <c r="I36" s="18">
        <v>3</v>
      </c>
      <c r="J36" s="18">
        <v>0</v>
      </c>
    </row>
    <row r="37" spans="1:10">
      <c r="A37" s="12" t="s">
        <v>31</v>
      </c>
      <c r="B37" s="11" t="s">
        <v>336</v>
      </c>
      <c r="C37" s="11" t="s">
        <v>338</v>
      </c>
      <c r="D37" s="9">
        <v>139931</v>
      </c>
      <c r="E37" s="23">
        <f t="shared" si="0"/>
        <v>3109.5777777777776</v>
      </c>
      <c r="F37" s="13">
        <v>0.09</v>
      </c>
      <c r="G37" s="6">
        <v>376</v>
      </c>
      <c r="H37" s="18">
        <v>34</v>
      </c>
      <c r="I37" s="18">
        <v>7</v>
      </c>
      <c r="J37" s="18">
        <v>4</v>
      </c>
    </row>
    <row r="38" spans="1:10">
      <c r="A38" s="12" t="s">
        <v>32</v>
      </c>
      <c r="B38" s="11" t="s">
        <v>339</v>
      </c>
      <c r="C38" s="11" t="s">
        <v>340</v>
      </c>
      <c r="D38" s="9">
        <v>80300</v>
      </c>
      <c r="E38" s="23">
        <f t="shared" si="0"/>
        <v>581.8840579710145</v>
      </c>
      <c r="F38" s="13">
        <v>0.17</v>
      </c>
      <c r="G38" s="6">
        <v>292</v>
      </c>
      <c r="H38" s="18">
        <v>50</v>
      </c>
      <c r="I38" s="18">
        <v>16</v>
      </c>
      <c r="J38" s="18">
        <v>72</v>
      </c>
    </row>
    <row r="39" spans="1:10">
      <c r="A39" s="12" t="s">
        <v>33</v>
      </c>
      <c r="B39" s="11" t="s">
        <v>339</v>
      </c>
      <c r="C39" s="11" t="s">
        <v>341</v>
      </c>
      <c r="D39" s="9">
        <v>98087</v>
      </c>
      <c r="E39" s="23">
        <f t="shared" si="0"/>
        <v>1961.74</v>
      </c>
      <c r="F39" s="13">
        <v>7.0000000000000007E-2</v>
      </c>
      <c r="G39" s="6">
        <v>660</v>
      </c>
      <c r="H39" s="18">
        <v>45</v>
      </c>
      <c r="I39" s="18">
        <v>3</v>
      </c>
      <c r="J39" s="18">
        <v>2</v>
      </c>
    </row>
    <row r="40" spans="1:10">
      <c r="A40" s="12" t="s">
        <v>34</v>
      </c>
      <c r="B40" s="11" t="s">
        <v>299</v>
      </c>
      <c r="C40" s="11" t="s">
        <v>342</v>
      </c>
      <c r="D40" s="9">
        <v>189955</v>
      </c>
      <c r="E40" s="23">
        <f t="shared" si="0"/>
        <v>872.1533516988062</v>
      </c>
      <c r="F40" s="13">
        <v>0.37</v>
      </c>
      <c r="G40" s="6">
        <v>378</v>
      </c>
      <c r="H40" s="18">
        <v>138.69999999999999</v>
      </c>
      <c r="I40" s="18">
        <v>25.8</v>
      </c>
      <c r="J40" s="18">
        <v>53.3</v>
      </c>
    </row>
    <row r="41" spans="1:10">
      <c r="A41" s="12" t="s">
        <v>35</v>
      </c>
      <c r="B41" s="11" t="s">
        <v>299</v>
      </c>
      <c r="C41" s="11" t="s">
        <v>343</v>
      </c>
      <c r="D41" s="9">
        <v>219458</v>
      </c>
      <c r="E41" s="23">
        <f t="shared" si="0"/>
        <v>1030.3192488262912</v>
      </c>
      <c r="F41" s="13">
        <v>0.73</v>
      </c>
      <c r="G41" s="6">
        <v>255</v>
      </c>
      <c r="H41" s="18">
        <v>186</v>
      </c>
      <c r="I41" s="18">
        <v>8</v>
      </c>
      <c r="J41" s="18">
        <v>19</v>
      </c>
    </row>
    <row r="42" spans="1:10">
      <c r="A42" s="12" t="s">
        <v>36</v>
      </c>
      <c r="B42" s="11" t="s">
        <v>344</v>
      </c>
      <c r="C42" s="11" t="s">
        <v>345</v>
      </c>
      <c r="D42" s="9">
        <v>89124</v>
      </c>
      <c r="E42" s="23">
        <f t="shared" si="0"/>
        <v>1818.8571428571429</v>
      </c>
      <c r="F42" s="13">
        <v>0.11</v>
      </c>
      <c r="G42" s="6">
        <v>281</v>
      </c>
      <c r="H42" s="18">
        <v>30</v>
      </c>
      <c r="I42" s="18">
        <v>6</v>
      </c>
      <c r="J42" s="18">
        <v>13</v>
      </c>
    </row>
    <row r="43" spans="1:10">
      <c r="A43" s="12" t="s">
        <v>37</v>
      </c>
      <c r="B43" s="11" t="s">
        <v>344</v>
      </c>
      <c r="C43" s="11" t="s">
        <v>344</v>
      </c>
      <c r="D43" s="9">
        <v>99016</v>
      </c>
      <c r="E43" s="23">
        <f t="shared" si="0"/>
        <v>1047.7883597883597</v>
      </c>
      <c r="F43" s="13">
        <v>0.16</v>
      </c>
      <c r="G43" s="6">
        <v>440</v>
      </c>
      <c r="H43" s="18">
        <v>69.5</v>
      </c>
      <c r="I43" s="18">
        <v>14</v>
      </c>
      <c r="J43" s="18">
        <v>11</v>
      </c>
    </row>
    <row r="44" spans="1:10">
      <c r="A44" s="12" t="s">
        <v>38</v>
      </c>
      <c r="B44" s="11" t="s">
        <v>346</v>
      </c>
      <c r="C44" s="11" t="s">
        <v>347</v>
      </c>
      <c r="D44" s="9">
        <v>248571</v>
      </c>
      <c r="E44" s="23">
        <f t="shared" si="0"/>
        <v>1861.9550561797753</v>
      </c>
      <c r="F44" s="13">
        <v>0.16</v>
      </c>
      <c r="G44" s="6">
        <v>807.5</v>
      </c>
      <c r="H44" s="18">
        <v>126.5</v>
      </c>
      <c r="I44" s="18">
        <v>7</v>
      </c>
      <c r="J44" s="18">
        <v>0</v>
      </c>
    </row>
    <row r="45" spans="1:10">
      <c r="A45" s="12" t="s">
        <v>39</v>
      </c>
      <c r="B45" s="11" t="s">
        <v>348</v>
      </c>
      <c r="C45" s="11" t="s">
        <v>349</v>
      </c>
      <c r="D45" s="9">
        <v>1395726</v>
      </c>
      <c r="E45" s="23">
        <f t="shared" si="0"/>
        <v>222.99860997938936</v>
      </c>
      <c r="F45" s="13">
        <v>54.91</v>
      </c>
      <c r="G45" s="6">
        <v>91</v>
      </c>
      <c r="H45" s="18">
        <v>4996.8999999999996</v>
      </c>
      <c r="I45" s="18">
        <v>1227</v>
      </c>
      <c r="J45" s="18">
        <v>35</v>
      </c>
    </row>
    <row r="46" spans="1:10">
      <c r="A46" s="12" t="s">
        <v>40</v>
      </c>
      <c r="B46" s="11" t="s">
        <v>348</v>
      </c>
      <c r="C46" s="11" t="s">
        <v>350</v>
      </c>
      <c r="D46" s="9">
        <v>767173</v>
      </c>
      <c r="E46" s="23">
        <f t="shared" si="0"/>
        <v>442.4296424452134</v>
      </c>
      <c r="F46" s="13">
        <v>17.3</v>
      </c>
      <c r="G46" s="6">
        <v>71</v>
      </c>
      <c r="H46" s="18">
        <v>1228</v>
      </c>
      <c r="I46" s="18">
        <v>394</v>
      </c>
      <c r="J46" s="18">
        <v>112</v>
      </c>
    </row>
    <row r="47" spans="1:10">
      <c r="A47" s="12" t="s">
        <v>41</v>
      </c>
      <c r="B47" s="11" t="s">
        <v>348</v>
      </c>
      <c r="C47" s="11" t="s">
        <v>351</v>
      </c>
      <c r="D47" s="9">
        <v>1268705</v>
      </c>
      <c r="E47" s="23">
        <f t="shared" si="0"/>
        <v>719.62847419171862</v>
      </c>
      <c r="F47" s="13">
        <v>14.11</v>
      </c>
      <c r="G47" s="6">
        <v>103</v>
      </c>
      <c r="H47" s="18">
        <v>1453</v>
      </c>
      <c r="I47" s="18">
        <v>297</v>
      </c>
      <c r="J47" s="18">
        <v>13</v>
      </c>
    </row>
    <row r="48" spans="1:10">
      <c r="A48" s="12" t="s">
        <v>42</v>
      </c>
      <c r="B48" s="11" t="s">
        <v>348</v>
      </c>
      <c r="C48" s="11" t="s">
        <v>352</v>
      </c>
      <c r="D48" s="9">
        <v>1623087</v>
      </c>
      <c r="E48" s="23">
        <f t="shared" si="0"/>
        <v>639.26230799527377</v>
      </c>
      <c r="F48" s="13">
        <v>18.02</v>
      </c>
      <c r="G48" s="6">
        <v>100</v>
      </c>
      <c r="H48" s="18">
        <v>1802</v>
      </c>
      <c r="I48" s="18">
        <v>737</v>
      </c>
      <c r="J48" s="18">
        <v>0</v>
      </c>
    </row>
    <row r="49" spans="1:10">
      <c r="A49" s="12" t="s">
        <v>43</v>
      </c>
      <c r="B49" s="11" t="s">
        <v>348</v>
      </c>
      <c r="C49" s="11" t="s">
        <v>353</v>
      </c>
      <c r="D49" s="9">
        <v>3825211</v>
      </c>
      <c r="E49" s="23">
        <f t="shared" si="0"/>
        <v>339.05433433788335</v>
      </c>
      <c r="F49" s="13">
        <v>65.55</v>
      </c>
      <c r="G49" s="6">
        <v>75.3</v>
      </c>
      <c r="H49" s="18">
        <v>4936</v>
      </c>
      <c r="I49" s="18">
        <v>6346</v>
      </c>
      <c r="J49" s="18">
        <v>0</v>
      </c>
    </row>
    <row r="50" spans="1:10">
      <c r="A50" s="12" t="s">
        <v>44</v>
      </c>
      <c r="B50" s="11" t="s">
        <v>354</v>
      </c>
      <c r="C50" s="11" t="s">
        <v>355</v>
      </c>
      <c r="D50" s="9">
        <v>489436</v>
      </c>
      <c r="E50" s="23">
        <f t="shared" si="0"/>
        <v>314.7498392282958</v>
      </c>
      <c r="F50" s="13">
        <v>1.91</v>
      </c>
      <c r="G50" s="6">
        <v>300</v>
      </c>
      <c r="H50" s="18">
        <v>574</v>
      </c>
      <c r="I50" s="18">
        <v>975</v>
      </c>
      <c r="J50" s="18">
        <v>6</v>
      </c>
    </row>
    <row r="51" spans="1:10">
      <c r="A51" s="12" t="s">
        <v>45</v>
      </c>
      <c r="B51" s="11" t="s">
        <v>354</v>
      </c>
      <c r="C51" s="11" t="s">
        <v>356</v>
      </c>
      <c r="D51" s="9">
        <v>236996</v>
      </c>
      <c r="E51" s="23">
        <f t="shared" si="0"/>
        <v>774.49673202614383</v>
      </c>
      <c r="F51" s="13">
        <v>0.94</v>
      </c>
      <c r="G51" s="6">
        <v>309</v>
      </c>
      <c r="H51" s="18">
        <v>289</v>
      </c>
      <c r="I51" s="18">
        <v>10</v>
      </c>
      <c r="J51" s="18">
        <v>7</v>
      </c>
    </row>
    <row r="52" spans="1:10">
      <c r="A52" s="12" t="s">
        <v>46</v>
      </c>
      <c r="B52" s="11" t="s">
        <v>357</v>
      </c>
      <c r="C52" s="11" t="s">
        <v>358</v>
      </c>
      <c r="D52" s="9">
        <v>182447</v>
      </c>
      <c r="E52" s="23">
        <f t="shared" si="0"/>
        <v>1042.5542857142857</v>
      </c>
      <c r="F52" s="13">
        <v>0.2</v>
      </c>
      <c r="G52" s="6">
        <v>599</v>
      </c>
      <c r="H52" s="18">
        <v>121</v>
      </c>
      <c r="I52" s="18">
        <v>29</v>
      </c>
      <c r="J52" s="18">
        <v>25</v>
      </c>
    </row>
    <row r="53" spans="1:10">
      <c r="A53" s="12" t="s">
        <v>47</v>
      </c>
      <c r="B53" s="11" t="s">
        <v>359</v>
      </c>
      <c r="C53" s="11" t="s">
        <v>360</v>
      </c>
      <c r="D53" s="9">
        <v>298852</v>
      </c>
      <c r="E53" s="23">
        <f t="shared" si="0"/>
        <v>1200.2088353413656</v>
      </c>
      <c r="F53" s="13">
        <v>0.43</v>
      </c>
      <c r="G53" s="6">
        <v>418.5</v>
      </c>
      <c r="H53" s="18">
        <v>180</v>
      </c>
      <c r="I53" s="18">
        <v>24</v>
      </c>
      <c r="J53" s="18">
        <v>45</v>
      </c>
    </row>
    <row r="54" spans="1:10">
      <c r="A54" s="12" t="s">
        <v>48</v>
      </c>
      <c r="B54" s="11" t="s">
        <v>359</v>
      </c>
      <c r="C54" s="11" t="s">
        <v>361</v>
      </c>
      <c r="D54" s="9">
        <v>327315</v>
      </c>
      <c r="E54" s="23">
        <f t="shared" si="0"/>
        <v>839.26923076923072</v>
      </c>
      <c r="F54" s="13">
        <v>0.68</v>
      </c>
      <c r="G54" s="6">
        <v>269.3</v>
      </c>
      <c r="H54" s="18">
        <v>182</v>
      </c>
      <c r="I54" s="18">
        <v>33</v>
      </c>
      <c r="J54" s="18">
        <v>175</v>
      </c>
    </row>
    <row r="55" spans="1:10">
      <c r="A55" s="12" t="s">
        <v>49</v>
      </c>
      <c r="B55" s="11" t="s">
        <v>362</v>
      </c>
      <c r="C55" s="11" t="s">
        <v>362</v>
      </c>
      <c r="D55" s="9">
        <v>74837</v>
      </c>
      <c r="E55" s="23">
        <f t="shared" si="0"/>
        <v>1084.5942028985507</v>
      </c>
      <c r="F55" s="13">
        <v>0.08</v>
      </c>
      <c r="G55" s="6">
        <v>681.5</v>
      </c>
      <c r="H55" s="18">
        <v>54</v>
      </c>
      <c r="I55" s="18">
        <v>5</v>
      </c>
      <c r="J55" s="18">
        <v>10</v>
      </c>
    </row>
    <row r="56" spans="1:10">
      <c r="A56" s="12" t="s">
        <v>50</v>
      </c>
      <c r="B56" s="11" t="s">
        <v>362</v>
      </c>
      <c r="C56" s="11" t="s">
        <v>363</v>
      </c>
      <c r="D56" s="9">
        <v>35956</v>
      </c>
      <c r="E56" s="23">
        <f t="shared" si="0"/>
        <v>799.02222222222224</v>
      </c>
      <c r="F56" s="13">
        <v>0.14000000000000001</v>
      </c>
      <c r="G56" s="6">
        <v>243</v>
      </c>
      <c r="H56" s="18">
        <v>34</v>
      </c>
      <c r="I56" s="18">
        <v>0</v>
      </c>
      <c r="J56" s="18">
        <v>11</v>
      </c>
    </row>
    <row r="57" spans="1:10">
      <c r="A57" s="12" t="s">
        <v>51</v>
      </c>
      <c r="B57" s="11" t="s">
        <v>364</v>
      </c>
      <c r="C57" s="11" t="s">
        <v>365</v>
      </c>
      <c r="D57" s="9">
        <v>256696</v>
      </c>
      <c r="E57" s="23">
        <f t="shared" si="0"/>
        <v>1120.9432314410481</v>
      </c>
      <c r="F57" s="13">
        <v>0.49</v>
      </c>
      <c r="G57" s="6">
        <v>248</v>
      </c>
      <c r="H57" s="18">
        <v>122</v>
      </c>
      <c r="I57" s="18">
        <v>50</v>
      </c>
      <c r="J57" s="18">
        <v>57</v>
      </c>
    </row>
    <row r="58" spans="1:10">
      <c r="A58" s="12" t="s">
        <v>52</v>
      </c>
      <c r="B58" s="11" t="s">
        <v>364</v>
      </c>
      <c r="C58" s="11" t="s">
        <v>366</v>
      </c>
      <c r="D58" s="9">
        <v>176687</v>
      </c>
      <c r="E58" s="23">
        <f t="shared" si="0"/>
        <v>212.61973525872443</v>
      </c>
      <c r="F58" s="13">
        <v>1.56</v>
      </c>
      <c r="G58" s="6">
        <v>147</v>
      </c>
      <c r="H58" s="18">
        <v>230</v>
      </c>
      <c r="I58" s="18">
        <v>513</v>
      </c>
      <c r="J58" s="18">
        <v>88</v>
      </c>
    </row>
    <row r="59" spans="1:10">
      <c r="A59" s="12" t="s">
        <v>53</v>
      </c>
      <c r="B59" s="11" t="s">
        <v>364</v>
      </c>
      <c r="C59" s="11" t="s">
        <v>367</v>
      </c>
      <c r="D59" s="9">
        <v>212168</v>
      </c>
      <c r="E59" s="23">
        <f t="shared" si="0"/>
        <v>1697.3440000000001</v>
      </c>
      <c r="F59" s="13">
        <v>0.51</v>
      </c>
      <c r="G59" s="6">
        <v>207</v>
      </c>
      <c r="H59" s="18">
        <v>105</v>
      </c>
      <c r="I59" s="18">
        <v>11</v>
      </c>
      <c r="J59" s="18">
        <v>9</v>
      </c>
    </row>
    <row r="60" spans="1:10">
      <c r="A60" s="12" t="s">
        <v>54</v>
      </c>
      <c r="B60" s="11" t="s">
        <v>368</v>
      </c>
      <c r="C60" s="11" t="s">
        <v>369</v>
      </c>
      <c r="D60" s="9">
        <v>115559</v>
      </c>
      <c r="E60" s="23">
        <f t="shared" si="0"/>
        <v>361.57384230287857</v>
      </c>
      <c r="F60" s="13">
        <v>1.93</v>
      </c>
      <c r="G60" s="6">
        <v>106</v>
      </c>
      <c r="H60" s="18">
        <v>205</v>
      </c>
      <c r="I60" s="18">
        <v>111.6</v>
      </c>
      <c r="J60" s="18">
        <v>3</v>
      </c>
    </row>
    <row r="61" spans="1:10">
      <c r="A61" s="12" t="s">
        <v>55</v>
      </c>
      <c r="B61" s="11" t="s">
        <v>368</v>
      </c>
      <c r="C61" s="11" t="s">
        <v>370</v>
      </c>
      <c r="D61" s="9">
        <v>322894</v>
      </c>
      <c r="E61" s="23">
        <f t="shared" si="0"/>
        <v>765.15165876777246</v>
      </c>
      <c r="F61" s="13">
        <v>1.1399999999999999</v>
      </c>
      <c r="G61" s="6">
        <v>300</v>
      </c>
      <c r="H61" s="18">
        <v>342</v>
      </c>
      <c r="I61" s="18">
        <v>50</v>
      </c>
      <c r="J61" s="18">
        <v>30</v>
      </c>
    </row>
    <row r="62" spans="1:10">
      <c r="A62" s="12" t="s">
        <v>56</v>
      </c>
      <c r="B62" s="11" t="s">
        <v>368</v>
      </c>
      <c r="C62" s="11" t="s">
        <v>371</v>
      </c>
      <c r="D62" s="9">
        <v>469226</v>
      </c>
      <c r="E62" s="23">
        <f t="shared" si="0"/>
        <v>909.35271317829461</v>
      </c>
      <c r="F62" s="13">
        <v>1.24</v>
      </c>
      <c r="G62" s="6">
        <v>263</v>
      </c>
      <c r="H62" s="18">
        <v>325</v>
      </c>
      <c r="I62" s="18">
        <v>182</v>
      </c>
      <c r="J62" s="18">
        <v>9</v>
      </c>
    </row>
    <row r="63" spans="1:10">
      <c r="A63" s="12" t="s">
        <v>57</v>
      </c>
      <c r="B63" s="11" t="s">
        <v>368</v>
      </c>
      <c r="C63" s="11" t="s">
        <v>372</v>
      </c>
      <c r="D63" s="9">
        <v>47981</v>
      </c>
      <c r="E63" s="23">
        <f t="shared" si="0"/>
        <v>184.5423076923077</v>
      </c>
      <c r="F63" s="13">
        <v>4.2699999999999996</v>
      </c>
      <c r="G63" s="6">
        <v>22</v>
      </c>
      <c r="H63" s="18">
        <v>94</v>
      </c>
      <c r="I63" s="18">
        <v>124</v>
      </c>
      <c r="J63" s="18">
        <v>42</v>
      </c>
    </row>
    <row r="64" spans="1:10">
      <c r="A64" s="12" t="s">
        <v>58</v>
      </c>
      <c r="B64" s="11" t="s">
        <v>368</v>
      </c>
      <c r="C64" s="11" t="s">
        <v>373</v>
      </c>
      <c r="D64" s="9">
        <v>578316</v>
      </c>
      <c r="E64" s="23">
        <f t="shared" si="0"/>
        <v>367.32469512195127</v>
      </c>
      <c r="F64" s="13">
        <v>9.94</v>
      </c>
      <c r="G64" s="6">
        <v>43</v>
      </c>
      <c r="H64" s="18">
        <v>427.3</v>
      </c>
      <c r="I64" s="18">
        <v>1103.0999999999999</v>
      </c>
      <c r="J64" s="18">
        <v>44</v>
      </c>
    </row>
    <row r="65" spans="1:10">
      <c r="A65" s="12" t="s">
        <v>59</v>
      </c>
      <c r="B65" s="11" t="s">
        <v>374</v>
      </c>
      <c r="C65" s="11" t="s">
        <v>375</v>
      </c>
      <c r="D65" s="9">
        <v>394379</v>
      </c>
      <c r="E65" s="23">
        <f t="shared" si="0"/>
        <v>1493.2942067398712</v>
      </c>
      <c r="F65" s="13">
        <v>0.6</v>
      </c>
      <c r="G65" s="6">
        <v>434</v>
      </c>
      <c r="H65" s="18">
        <v>261.10000000000002</v>
      </c>
      <c r="I65" s="18">
        <v>1</v>
      </c>
      <c r="J65" s="18">
        <v>2</v>
      </c>
    </row>
    <row r="66" spans="1:10">
      <c r="A66" s="12" t="s">
        <v>60</v>
      </c>
      <c r="B66" s="11" t="s">
        <v>374</v>
      </c>
      <c r="C66" s="11" t="s">
        <v>376</v>
      </c>
      <c r="D66" s="9">
        <v>187598</v>
      </c>
      <c r="E66" s="23">
        <f t="shared" si="0"/>
        <v>416.88444444444445</v>
      </c>
      <c r="F66" s="13">
        <v>0.79</v>
      </c>
      <c r="G66" s="6">
        <v>295</v>
      </c>
      <c r="H66" s="18">
        <v>233</v>
      </c>
      <c r="I66" s="18">
        <v>104</v>
      </c>
      <c r="J66" s="18">
        <v>113</v>
      </c>
    </row>
    <row r="67" spans="1:10">
      <c r="A67" s="12" t="s">
        <v>61</v>
      </c>
      <c r="B67" s="11" t="s">
        <v>374</v>
      </c>
      <c r="C67" s="11" t="s">
        <v>377</v>
      </c>
      <c r="D67" s="9">
        <v>1203405</v>
      </c>
      <c r="E67" s="23">
        <f t="shared" si="0"/>
        <v>556.35922330097083</v>
      </c>
      <c r="F67" s="13">
        <v>12.04</v>
      </c>
      <c r="G67" s="6">
        <v>135</v>
      </c>
      <c r="H67" s="18">
        <v>1625</v>
      </c>
      <c r="I67" s="18">
        <v>529</v>
      </c>
      <c r="J67" s="18">
        <v>9</v>
      </c>
    </row>
    <row r="68" spans="1:10">
      <c r="A68" s="12" t="s">
        <v>62</v>
      </c>
      <c r="B68" s="11" t="s">
        <v>378</v>
      </c>
      <c r="C68" s="11" t="s">
        <v>379</v>
      </c>
      <c r="D68" s="9">
        <v>197769</v>
      </c>
      <c r="E68" s="23">
        <f t="shared" si="0"/>
        <v>1498.25</v>
      </c>
      <c r="F68" s="13">
        <v>0.17</v>
      </c>
      <c r="G68" s="6">
        <v>718</v>
      </c>
      <c r="H68" s="18">
        <v>124</v>
      </c>
      <c r="I68" s="18">
        <v>7</v>
      </c>
      <c r="J68" s="18">
        <v>1</v>
      </c>
    </row>
    <row r="69" spans="1:10">
      <c r="A69" s="12" t="s">
        <v>63</v>
      </c>
      <c r="B69" s="11" t="s">
        <v>378</v>
      </c>
      <c r="C69" s="11" t="s">
        <v>380</v>
      </c>
      <c r="D69" s="9">
        <v>37390</v>
      </c>
      <c r="E69" s="23">
        <f t="shared" si="0"/>
        <v>598.24</v>
      </c>
      <c r="F69" s="13">
        <v>0.12</v>
      </c>
      <c r="G69" s="6">
        <v>425.5</v>
      </c>
      <c r="H69" s="18">
        <v>51</v>
      </c>
      <c r="I69" s="18">
        <v>11.5</v>
      </c>
      <c r="J69" s="18">
        <v>0</v>
      </c>
    </row>
    <row r="70" spans="1:10">
      <c r="A70" s="12" t="s">
        <v>64</v>
      </c>
      <c r="B70" s="11" t="s">
        <v>381</v>
      </c>
      <c r="C70" s="11" t="s">
        <v>382</v>
      </c>
      <c r="D70" s="9">
        <v>203068</v>
      </c>
      <c r="E70" s="23">
        <f t="shared" si="0"/>
        <v>940.12962962962968</v>
      </c>
      <c r="F70" s="13">
        <v>0.56000000000000005</v>
      </c>
      <c r="G70" s="6">
        <v>225</v>
      </c>
      <c r="H70" s="18">
        <v>125</v>
      </c>
      <c r="I70" s="18">
        <v>17</v>
      </c>
      <c r="J70" s="18">
        <v>74</v>
      </c>
    </row>
    <row r="71" spans="1:10">
      <c r="A71" s="12" t="s">
        <v>65</v>
      </c>
      <c r="B71" s="11" t="s">
        <v>381</v>
      </c>
      <c r="C71" s="11" t="s">
        <v>383</v>
      </c>
      <c r="D71" s="9">
        <v>278149</v>
      </c>
      <c r="E71" s="23">
        <f t="shared" si="0"/>
        <v>747.71236559139788</v>
      </c>
      <c r="F71" s="13">
        <v>2.48</v>
      </c>
      <c r="G71" s="6">
        <v>140.5</v>
      </c>
      <c r="H71" s="18">
        <v>348</v>
      </c>
      <c r="I71" s="18">
        <v>19</v>
      </c>
      <c r="J71" s="18">
        <v>5</v>
      </c>
    </row>
    <row r="72" spans="1:10">
      <c r="A72" s="12" t="s">
        <v>66</v>
      </c>
      <c r="B72" s="11" t="s">
        <v>381</v>
      </c>
      <c r="C72" s="11" t="s">
        <v>384</v>
      </c>
      <c r="D72" s="9">
        <v>111731</v>
      </c>
      <c r="E72" s="23">
        <f t="shared" ref="E72:E135" si="1">SUM(D72/(H72+I72+J72))</f>
        <v>770.55862068965519</v>
      </c>
      <c r="F72" s="13">
        <v>0.68</v>
      </c>
      <c r="G72" s="6">
        <v>126</v>
      </c>
      <c r="H72" s="18">
        <v>86</v>
      </c>
      <c r="I72" s="18">
        <v>34</v>
      </c>
      <c r="J72" s="18">
        <v>25</v>
      </c>
    </row>
    <row r="73" spans="1:10">
      <c r="A73" s="12" t="s">
        <v>67</v>
      </c>
      <c r="B73" s="11" t="s">
        <v>385</v>
      </c>
      <c r="C73" s="11" t="s">
        <v>386</v>
      </c>
      <c r="D73" s="9">
        <v>15940925</v>
      </c>
      <c r="E73" s="23">
        <f t="shared" si="1"/>
        <v>892.24924437479012</v>
      </c>
      <c r="F73" s="13">
        <v>95.25</v>
      </c>
      <c r="G73" s="6">
        <v>151</v>
      </c>
      <c r="H73" s="18">
        <v>14383</v>
      </c>
      <c r="I73" s="18">
        <v>3426</v>
      </c>
      <c r="J73" s="18">
        <v>57</v>
      </c>
    </row>
    <row r="74" spans="1:10">
      <c r="A74" s="12" t="s">
        <v>68</v>
      </c>
      <c r="B74" s="11" t="s">
        <v>385</v>
      </c>
      <c r="C74" s="11" t="s">
        <v>387</v>
      </c>
      <c r="D74" s="9">
        <v>721162</v>
      </c>
      <c r="E74" s="23">
        <f t="shared" si="1"/>
        <v>466.46959896507116</v>
      </c>
      <c r="F74" s="13">
        <v>30.16</v>
      </c>
      <c r="G74" s="6">
        <v>50</v>
      </c>
      <c r="H74" s="18">
        <v>1508</v>
      </c>
      <c r="I74" s="18">
        <v>26</v>
      </c>
      <c r="J74" s="18">
        <v>12</v>
      </c>
    </row>
    <row r="75" spans="1:10">
      <c r="A75" s="12" t="s">
        <v>69</v>
      </c>
      <c r="B75" s="11" t="s">
        <v>385</v>
      </c>
      <c r="C75" s="11" t="s">
        <v>388</v>
      </c>
      <c r="D75" s="9">
        <v>934416</v>
      </c>
      <c r="E75" s="23">
        <f t="shared" si="1"/>
        <v>527.62055335968375</v>
      </c>
      <c r="F75" s="13">
        <v>48.94</v>
      </c>
      <c r="G75" s="6">
        <v>36</v>
      </c>
      <c r="H75" s="18">
        <v>1762</v>
      </c>
      <c r="I75" s="18">
        <v>3</v>
      </c>
      <c r="J75" s="18">
        <v>6</v>
      </c>
    </row>
    <row r="76" spans="1:10">
      <c r="A76" s="12" t="s">
        <v>70</v>
      </c>
      <c r="B76" s="11" t="s">
        <v>385</v>
      </c>
      <c r="C76" s="11" t="s">
        <v>389</v>
      </c>
      <c r="D76" s="9">
        <v>686395</v>
      </c>
      <c r="E76" s="23">
        <f t="shared" si="1"/>
        <v>283.75155022736669</v>
      </c>
      <c r="F76" s="13">
        <v>16.34</v>
      </c>
      <c r="G76" s="6">
        <v>83</v>
      </c>
      <c r="H76" s="18">
        <v>1356</v>
      </c>
      <c r="I76" s="18">
        <v>1063</v>
      </c>
      <c r="J76" s="18">
        <v>0</v>
      </c>
    </row>
    <row r="77" spans="1:10">
      <c r="A77" s="12" t="s">
        <v>71</v>
      </c>
      <c r="B77" s="11" t="s">
        <v>385</v>
      </c>
      <c r="C77" s="11" t="s">
        <v>390</v>
      </c>
      <c r="D77" s="9">
        <v>294240</v>
      </c>
      <c r="E77" s="23">
        <f t="shared" si="1"/>
        <v>622.07188160676537</v>
      </c>
      <c r="F77" s="13">
        <v>5.21</v>
      </c>
      <c r="G77" s="6">
        <v>82.4</v>
      </c>
      <c r="H77" s="18">
        <v>429</v>
      </c>
      <c r="I77" s="18">
        <v>43</v>
      </c>
      <c r="J77" s="18">
        <v>1</v>
      </c>
    </row>
    <row r="78" spans="1:10">
      <c r="A78" s="12" t="s">
        <v>72</v>
      </c>
      <c r="B78" s="11" t="s">
        <v>385</v>
      </c>
      <c r="C78" s="11" t="s">
        <v>391</v>
      </c>
      <c r="D78" s="9">
        <v>40703</v>
      </c>
      <c r="E78" s="23">
        <f t="shared" si="1"/>
        <v>72.104517271922049</v>
      </c>
      <c r="F78" s="13">
        <v>3.73</v>
      </c>
      <c r="G78" s="6">
        <v>136</v>
      </c>
      <c r="H78" s="18">
        <v>507.5</v>
      </c>
      <c r="I78" s="18">
        <v>36</v>
      </c>
      <c r="J78" s="18">
        <v>21</v>
      </c>
    </row>
    <row r="79" spans="1:10">
      <c r="A79" s="12" t="s">
        <v>73</v>
      </c>
      <c r="B79" s="11" t="s">
        <v>385</v>
      </c>
      <c r="C79" s="11" t="s">
        <v>392</v>
      </c>
      <c r="D79" s="9">
        <v>1848723</v>
      </c>
      <c r="E79" s="23">
        <f t="shared" si="1"/>
        <v>373.4039587962028</v>
      </c>
      <c r="F79" s="13">
        <v>54.79</v>
      </c>
      <c r="G79" s="6">
        <v>65.099999999999994</v>
      </c>
      <c r="H79" s="18">
        <v>3567</v>
      </c>
      <c r="I79" s="18">
        <v>1338</v>
      </c>
      <c r="J79" s="18">
        <v>46</v>
      </c>
    </row>
    <row r="80" spans="1:10">
      <c r="A80" s="12" t="s">
        <v>74</v>
      </c>
      <c r="B80" s="11" t="s">
        <v>385</v>
      </c>
      <c r="C80" s="11" t="s">
        <v>393</v>
      </c>
      <c r="D80" s="9">
        <v>2029173</v>
      </c>
      <c r="E80" s="23">
        <f t="shared" si="1"/>
        <v>321.12248773540119</v>
      </c>
      <c r="F80" s="13">
        <v>103.69</v>
      </c>
      <c r="G80" s="6">
        <v>42.5</v>
      </c>
      <c r="H80" s="18">
        <v>4407</v>
      </c>
      <c r="I80" s="18">
        <v>1907</v>
      </c>
      <c r="J80" s="18">
        <v>5</v>
      </c>
    </row>
    <row r="81" spans="1:10">
      <c r="A81" s="12" t="s">
        <v>75</v>
      </c>
      <c r="B81" s="11" t="s">
        <v>385</v>
      </c>
      <c r="C81" s="11" t="s">
        <v>394</v>
      </c>
      <c r="D81" s="9">
        <v>370179</v>
      </c>
      <c r="E81" s="23">
        <f t="shared" si="1"/>
        <v>283.44486983154673</v>
      </c>
      <c r="F81" s="13">
        <v>3.57</v>
      </c>
      <c r="G81" s="6">
        <v>210</v>
      </c>
      <c r="H81" s="18">
        <v>749</v>
      </c>
      <c r="I81" s="18">
        <v>546</v>
      </c>
      <c r="J81" s="18">
        <v>11</v>
      </c>
    </row>
    <row r="82" spans="1:10">
      <c r="A82" s="12" t="s">
        <v>76</v>
      </c>
      <c r="B82" s="11" t="s">
        <v>385</v>
      </c>
      <c r="C82" s="11" t="s">
        <v>395</v>
      </c>
      <c r="D82" s="9">
        <v>162001</v>
      </c>
      <c r="E82" s="23">
        <f t="shared" si="1"/>
        <v>538.20930232558135</v>
      </c>
      <c r="F82" s="13">
        <v>1.65</v>
      </c>
      <c r="G82" s="6">
        <v>126</v>
      </c>
      <c r="H82" s="18">
        <v>208</v>
      </c>
      <c r="I82" s="18">
        <v>93</v>
      </c>
      <c r="J82" s="18">
        <v>0</v>
      </c>
    </row>
    <row r="83" spans="1:10">
      <c r="A83" s="12" t="s">
        <v>77</v>
      </c>
      <c r="B83" s="11" t="s">
        <v>396</v>
      </c>
      <c r="C83" s="11" t="s">
        <v>397</v>
      </c>
      <c r="D83" s="9">
        <v>90299</v>
      </c>
      <c r="E83" s="23">
        <f t="shared" si="1"/>
        <v>1074.9880952380952</v>
      </c>
      <c r="F83" s="13">
        <v>0.28999999999999998</v>
      </c>
      <c r="G83" s="6">
        <v>248.6</v>
      </c>
      <c r="H83" s="18">
        <v>71</v>
      </c>
      <c r="I83" s="18">
        <v>3</v>
      </c>
      <c r="J83" s="18">
        <v>10</v>
      </c>
    </row>
    <row r="84" spans="1:10">
      <c r="A84" s="12" t="s">
        <v>78</v>
      </c>
      <c r="B84" s="11" t="s">
        <v>396</v>
      </c>
      <c r="C84" s="11" t="s">
        <v>398</v>
      </c>
      <c r="D84" s="9">
        <v>48004</v>
      </c>
      <c r="E84" s="23">
        <f t="shared" si="1"/>
        <v>941.25490196078431</v>
      </c>
      <c r="F84" s="13">
        <v>0.12</v>
      </c>
      <c r="G84" s="6">
        <v>275.8</v>
      </c>
      <c r="H84" s="18">
        <v>34</v>
      </c>
      <c r="I84" s="18">
        <v>11</v>
      </c>
      <c r="J84" s="18">
        <v>6</v>
      </c>
    </row>
    <row r="85" spans="1:10">
      <c r="A85" s="12" t="s">
        <v>79</v>
      </c>
      <c r="B85" s="11" t="s">
        <v>396</v>
      </c>
      <c r="C85" s="11" t="s">
        <v>399</v>
      </c>
      <c r="D85" s="9">
        <v>73517</v>
      </c>
      <c r="E85" s="23">
        <f t="shared" si="1"/>
        <v>864.90588235294115</v>
      </c>
      <c r="F85" s="13">
        <v>0.13</v>
      </c>
      <c r="G85" s="6">
        <v>444.8</v>
      </c>
      <c r="H85" s="18">
        <v>60</v>
      </c>
      <c r="I85" s="18">
        <v>16</v>
      </c>
      <c r="J85" s="18">
        <v>9</v>
      </c>
    </row>
    <row r="86" spans="1:10">
      <c r="A86" s="12" t="s">
        <v>80</v>
      </c>
      <c r="B86" s="11" t="s">
        <v>400</v>
      </c>
      <c r="C86" s="11" t="s">
        <v>401</v>
      </c>
      <c r="D86" s="9">
        <v>124515</v>
      </c>
      <c r="E86" s="23">
        <f t="shared" si="1"/>
        <v>832.87625418060202</v>
      </c>
      <c r="F86" s="13">
        <v>0.32</v>
      </c>
      <c r="G86" s="6">
        <v>411.3</v>
      </c>
      <c r="H86" s="18">
        <v>133.5</v>
      </c>
      <c r="I86" s="18">
        <v>4</v>
      </c>
      <c r="J86" s="18">
        <v>12</v>
      </c>
    </row>
    <row r="87" spans="1:10">
      <c r="A87" s="12" t="s">
        <v>81</v>
      </c>
      <c r="B87" s="11" t="s">
        <v>400</v>
      </c>
      <c r="C87" s="11" t="s">
        <v>402</v>
      </c>
      <c r="D87" s="9">
        <v>322367</v>
      </c>
      <c r="E87" s="23">
        <f t="shared" si="1"/>
        <v>1404.6492374727668</v>
      </c>
      <c r="F87" s="13">
        <v>0.23</v>
      </c>
      <c r="G87" s="6">
        <v>565</v>
      </c>
      <c r="H87" s="18">
        <v>128</v>
      </c>
      <c r="I87" s="18">
        <v>17</v>
      </c>
      <c r="J87" s="18">
        <v>84.5</v>
      </c>
    </row>
    <row r="88" spans="1:10">
      <c r="A88" s="12" t="s">
        <v>82</v>
      </c>
      <c r="B88" s="11" t="s">
        <v>403</v>
      </c>
      <c r="C88" s="11" t="s">
        <v>404</v>
      </c>
      <c r="D88" s="9">
        <v>86712</v>
      </c>
      <c r="E88" s="23">
        <f t="shared" si="1"/>
        <v>811.15060804490179</v>
      </c>
      <c r="F88" s="13">
        <v>0.12</v>
      </c>
      <c r="G88" s="6">
        <v>637</v>
      </c>
      <c r="H88" s="18">
        <v>75.7</v>
      </c>
      <c r="I88" s="18">
        <v>15.2</v>
      </c>
      <c r="J88" s="18">
        <v>16</v>
      </c>
    </row>
    <row r="89" spans="1:10">
      <c r="A89" s="12" t="s">
        <v>83</v>
      </c>
      <c r="B89" s="11" t="s">
        <v>403</v>
      </c>
      <c r="C89" s="11" t="s">
        <v>405</v>
      </c>
      <c r="D89" s="9">
        <v>106808</v>
      </c>
      <c r="E89" s="23">
        <f t="shared" si="1"/>
        <v>3141.4117647058824</v>
      </c>
      <c r="F89" s="13">
        <v>0.05</v>
      </c>
      <c r="G89" s="6">
        <v>662</v>
      </c>
      <c r="H89" s="18">
        <v>34</v>
      </c>
      <c r="I89" s="18">
        <v>0</v>
      </c>
      <c r="J89" s="18">
        <v>0</v>
      </c>
    </row>
    <row r="90" spans="1:10">
      <c r="A90" s="12" t="s">
        <v>84</v>
      </c>
      <c r="B90" s="11" t="s">
        <v>406</v>
      </c>
      <c r="C90" s="11" t="s">
        <v>407</v>
      </c>
      <c r="D90" s="9">
        <v>192619</v>
      </c>
      <c r="E90" s="23">
        <f t="shared" si="1"/>
        <v>1605.1583333333333</v>
      </c>
      <c r="F90" s="13">
        <v>0.14000000000000001</v>
      </c>
      <c r="G90" s="6">
        <v>728.3</v>
      </c>
      <c r="H90" s="18">
        <v>101</v>
      </c>
      <c r="I90" s="18">
        <v>0</v>
      </c>
      <c r="J90" s="18">
        <v>19</v>
      </c>
    </row>
    <row r="91" spans="1:10">
      <c r="A91" s="12" t="s">
        <v>85</v>
      </c>
      <c r="B91" s="11" t="s">
        <v>408</v>
      </c>
      <c r="C91" s="11" t="s">
        <v>409</v>
      </c>
      <c r="D91" s="9">
        <v>294739</v>
      </c>
      <c r="E91" s="23">
        <f t="shared" si="1"/>
        <v>882.45209580838321</v>
      </c>
      <c r="F91" s="20">
        <v>0.32</v>
      </c>
      <c r="G91" s="6">
        <v>541</v>
      </c>
      <c r="H91" s="18">
        <v>174</v>
      </c>
      <c r="I91" s="18">
        <v>100</v>
      </c>
      <c r="J91" s="18">
        <v>60</v>
      </c>
    </row>
    <row r="92" spans="1:10">
      <c r="A92" s="12" t="s">
        <v>86</v>
      </c>
      <c r="B92" s="11" t="s">
        <v>408</v>
      </c>
      <c r="C92" s="11" t="s">
        <v>410</v>
      </c>
      <c r="D92" s="9">
        <v>100928</v>
      </c>
      <c r="E92" s="23">
        <f t="shared" si="1"/>
        <v>1421.5211267605634</v>
      </c>
      <c r="F92" s="13">
        <v>0.2</v>
      </c>
      <c r="G92" s="6">
        <v>160</v>
      </c>
      <c r="H92" s="18">
        <v>31.5</v>
      </c>
      <c r="I92" s="18">
        <v>4.5</v>
      </c>
      <c r="J92" s="18">
        <v>35</v>
      </c>
    </row>
    <row r="93" spans="1:10">
      <c r="A93" s="12" t="s">
        <v>87</v>
      </c>
      <c r="B93" s="11" t="s">
        <v>411</v>
      </c>
      <c r="C93" s="11" t="s">
        <v>412</v>
      </c>
      <c r="D93" s="9">
        <v>245363</v>
      </c>
      <c r="E93" s="23">
        <f t="shared" si="1"/>
        <v>876.29642857142858</v>
      </c>
      <c r="F93" s="13">
        <v>0.24</v>
      </c>
      <c r="G93" s="6">
        <v>780</v>
      </c>
      <c r="H93" s="18">
        <v>186</v>
      </c>
      <c r="I93" s="18">
        <v>84</v>
      </c>
      <c r="J93" s="18">
        <v>10</v>
      </c>
    </row>
    <row r="94" spans="1:10">
      <c r="A94" s="12" t="s">
        <v>88</v>
      </c>
      <c r="B94" s="11" t="s">
        <v>413</v>
      </c>
      <c r="C94" s="11" t="s">
        <v>414</v>
      </c>
      <c r="D94" s="9">
        <v>53027</v>
      </c>
      <c r="E94" s="23">
        <f t="shared" si="1"/>
        <v>1293.3414634146341</v>
      </c>
      <c r="F94" s="13">
        <v>0.1</v>
      </c>
      <c r="G94" s="6">
        <v>259</v>
      </c>
      <c r="H94" s="18">
        <v>27</v>
      </c>
      <c r="I94" s="18">
        <v>14</v>
      </c>
      <c r="J94" s="18">
        <v>0</v>
      </c>
    </row>
    <row r="95" spans="1:10">
      <c r="A95" s="12" t="s">
        <v>89</v>
      </c>
      <c r="B95" s="11" t="s">
        <v>413</v>
      </c>
      <c r="C95" s="11" t="s">
        <v>413</v>
      </c>
      <c r="D95" s="9">
        <v>163012</v>
      </c>
      <c r="E95" s="23">
        <f t="shared" si="1"/>
        <v>1003.1507692307692</v>
      </c>
      <c r="F95" s="13">
        <v>0.32</v>
      </c>
      <c r="G95" s="6">
        <v>382.5</v>
      </c>
      <c r="H95" s="18">
        <v>123.5</v>
      </c>
      <c r="I95" s="18">
        <v>16</v>
      </c>
      <c r="J95" s="18">
        <v>23</v>
      </c>
    </row>
    <row r="96" spans="1:10">
      <c r="A96" s="12" t="s">
        <v>90</v>
      </c>
      <c r="B96" s="11" t="s">
        <v>415</v>
      </c>
      <c r="C96" s="11" t="s">
        <v>416</v>
      </c>
      <c r="D96" s="9">
        <v>314630</v>
      </c>
      <c r="E96" s="23">
        <f t="shared" si="1"/>
        <v>726.62817551963053</v>
      </c>
      <c r="F96" s="13">
        <v>1.81</v>
      </c>
      <c r="G96" s="6">
        <v>227</v>
      </c>
      <c r="H96" s="18">
        <v>410</v>
      </c>
      <c r="I96" s="18">
        <v>15</v>
      </c>
      <c r="J96" s="18">
        <v>8</v>
      </c>
    </row>
    <row r="97" spans="1:10">
      <c r="A97" s="12" t="s">
        <v>91</v>
      </c>
      <c r="B97" s="11" t="s">
        <v>415</v>
      </c>
      <c r="C97" s="11" t="s">
        <v>417</v>
      </c>
      <c r="D97" s="9">
        <v>293159</v>
      </c>
      <c r="E97" s="23">
        <f t="shared" si="1"/>
        <v>555.22537878787875</v>
      </c>
      <c r="F97" s="13">
        <v>3.08</v>
      </c>
      <c r="G97" s="6">
        <v>142.1</v>
      </c>
      <c r="H97" s="18">
        <v>437</v>
      </c>
      <c r="I97" s="18">
        <v>19</v>
      </c>
      <c r="J97" s="18">
        <v>72</v>
      </c>
    </row>
    <row r="98" spans="1:10">
      <c r="A98" s="12" t="s">
        <v>92</v>
      </c>
      <c r="B98" s="11" t="s">
        <v>415</v>
      </c>
      <c r="C98" s="11" t="s">
        <v>418</v>
      </c>
      <c r="D98" s="9">
        <v>172968</v>
      </c>
      <c r="E98" s="23">
        <f t="shared" si="1"/>
        <v>436.23707440100884</v>
      </c>
      <c r="F98" s="13">
        <v>1.95</v>
      </c>
      <c r="G98" s="6">
        <v>130</v>
      </c>
      <c r="H98" s="18">
        <v>254</v>
      </c>
      <c r="I98" s="18">
        <v>117.5</v>
      </c>
      <c r="J98" s="18">
        <v>25</v>
      </c>
    </row>
    <row r="99" spans="1:10">
      <c r="A99" s="12" t="s">
        <v>93</v>
      </c>
      <c r="B99" s="11" t="s">
        <v>415</v>
      </c>
      <c r="C99" s="11" t="s">
        <v>359</v>
      </c>
      <c r="D99" s="9">
        <v>388242</v>
      </c>
      <c r="E99" s="23">
        <f t="shared" si="1"/>
        <v>644.92026578073092</v>
      </c>
      <c r="F99" s="13">
        <v>4.83</v>
      </c>
      <c r="G99" s="6">
        <v>115.9</v>
      </c>
      <c r="H99" s="18">
        <v>560</v>
      </c>
      <c r="I99" s="18">
        <v>28</v>
      </c>
      <c r="J99" s="18">
        <v>14</v>
      </c>
    </row>
    <row r="100" spans="1:10">
      <c r="A100" s="12" t="s">
        <v>94</v>
      </c>
      <c r="B100" s="11" t="s">
        <v>419</v>
      </c>
      <c r="C100" s="11" t="s">
        <v>420</v>
      </c>
      <c r="D100" s="9">
        <v>61483</v>
      </c>
      <c r="E100" s="23">
        <f t="shared" si="1"/>
        <v>1117.8727272727272</v>
      </c>
      <c r="F100" s="13">
        <v>0.14000000000000001</v>
      </c>
      <c r="G100" s="6">
        <v>267.8</v>
      </c>
      <c r="H100" s="18">
        <v>38</v>
      </c>
      <c r="I100" s="18">
        <v>4</v>
      </c>
      <c r="J100" s="18">
        <v>13</v>
      </c>
    </row>
    <row r="101" spans="1:10">
      <c r="A101" s="12" t="s">
        <v>95</v>
      </c>
      <c r="B101" s="11" t="s">
        <v>419</v>
      </c>
      <c r="C101" s="11" t="s">
        <v>421</v>
      </c>
      <c r="D101" s="9">
        <v>83811</v>
      </c>
      <c r="E101" s="23">
        <f t="shared" si="1"/>
        <v>1232.5147058823529</v>
      </c>
      <c r="F101" s="13">
        <v>0.16</v>
      </c>
      <c r="G101" s="6">
        <v>437</v>
      </c>
      <c r="H101" s="18">
        <v>68</v>
      </c>
      <c r="I101" s="18">
        <v>0</v>
      </c>
      <c r="J101" s="18">
        <v>0</v>
      </c>
    </row>
    <row r="102" spans="1:10">
      <c r="A102" s="12" t="s">
        <v>96</v>
      </c>
      <c r="B102" s="11" t="s">
        <v>419</v>
      </c>
      <c r="C102" s="11" t="s">
        <v>422</v>
      </c>
      <c r="D102" s="9">
        <v>128387</v>
      </c>
      <c r="E102" s="23">
        <f t="shared" si="1"/>
        <v>891.57638888888891</v>
      </c>
      <c r="F102" s="13">
        <v>0.14000000000000001</v>
      </c>
      <c r="G102" s="6">
        <v>400.8</v>
      </c>
      <c r="H102" s="18">
        <v>56</v>
      </c>
      <c r="I102" s="18">
        <v>34</v>
      </c>
      <c r="J102" s="18">
        <v>54</v>
      </c>
    </row>
    <row r="103" spans="1:10">
      <c r="A103" s="12" t="s">
        <v>97</v>
      </c>
      <c r="B103" s="11" t="s">
        <v>423</v>
      </c>
      <c r="C103" s="11" t="s">
        <v>424</v>
      </c>
      <c r="D103" s="9">
        <v>151356</v>
      </c>
      <c r="E103" s="23">
        <f t="shared" si="1"/>
        <v>1672.4419889502763</v>
      </c>
      <c r="F103" s="13">
        <v>0.09</v>
      </c>
      <c r="G103" s="6">
        <v>828</v>
      </c>
      <c r="H103" s="18">
        <v>73.5</v>
      </c>
      <c r="I103" s="18">
        <v>5</v>
      </c>
      <c r="J103" s="18">
        <v>12</v>
      </c>
    </row>
    <row r="104" spans="1:10">
      <c r="A104" s="12" t="s">
        <v>98</v>
      </c>
      <c r="B104" s="11" t="s">
        <v>291</v>
      </c>
      <c r="C104" s="11" t="s">
        <v>425</v>
      </c>
      <c r="D104" s="9">
        <v>114923</v>
      </c>
      <c r="E104" s="23">
        <f t="shared" si="1"/>
        <v>1454.7215189873418</v>
      </c>
      <c r="F104" s="13">
        <v>0.08</v>
      </c>
      <c r="G104" s="6">
        <v>640</v>
      </c>
      <c r="H104" s="18">
        <v>51</v>
      </c>
      <c r="I104" s="18">
        <v>11</v>
      </c>
      <c r="J104" s="18">
        <v>17</v>
      </c>
    </row>
    <row r="105" spans="1:10">
      <c r="A105" s="12" t="s">
        <v>99</v>
      </c>
      <c r="B105" s="11" t="s">
        <v>426</v>
      </c>
      <c r="C105" s="11" t="s">
        <v>426</v>
      </c>
      <c r="D105" s="9">
        <v>214834</v>
      </c>
      <c r="E105" s="23">
        <f t="shared" si="1"/>
        <v>1684.9725490196079</v>
      </c>
      <c r="F105" s="13">
        <v>0.26</v>
      </c>
      <c r="G105" s="6">
        <v>444</v>
      </c>
      <c r="H105" s="18">
        <v>117.5</v>
      </c>
      <c r="I105" s="18">
        <v>0</v>
      </c>
      <c r="J105" s="18">
        <v>10</v>
      </c>
    </row>
    <row r="106" spans="1:10">
      <c r="A106" s="12" t="s">
        <v>100</v>
      </c>
      <c r="B106" s="11" t="s">
        <v>426</v>
      </c>
      <c r="C106" s="11" t="s">
        <v>427</v>
      </c>
      <c r="D106" s="9">
        <v>182327</v>
      </c>
      <c r="E106" s="23">
        <f t="shared" si="1"/>
        <v>1231.9391891891892</v>
      </c>
      <c r="F106" s="13">
        <v>0.23</v>
      </c>
      <c r="G106" s="6">
        <v>623</v>
      </c>
      <c r="H106" s="18">
        <v>145</v>
      </c>
      <c r="I106" s="18">
        <v>0</v>
      </c>
      <c r="J106" s="18">
        <v>3</v>
      </c>
    </row>
    <row r="107" spans="1:10">
      <c r="A107" s="12" t="s">
        <v>101</v>
      </c>
      <c r="B107" s="11" t="s">
        <v>428</v>
      </c>
      <c r="C107" s="11" t="s">
        <v>429</v>
      </c>
      <c r="D107" s="9">
        <v>284167</v>
      </c>
      <c r="E107" s="23">
        <f t="shared" si="1"/>
        <v>1359.6507177033493</v>
      </c>
      <c r="F107" s="13">
        <v>0.24</v>
      </c>
      <c r="G107" s="6">
        <v>864</v>
      </c>
      <c r="H107" s="18">
        <v>207</v>
      </c>
      <c r="I107" s="18">
        <v>0</v>
      </c>
      <c r="J107" s="18">
        <v>2</v>
      </c>
    </row>
    <row r="108" spans="1:10">
      <c r="A108" s="12" t="s">
        <v>102</v>
      </c>
      <c r="B108" s="11" t="s">
        <v>295</v>
      </c>
      <c r="C108" s="11" t="s">
        <v>430</v>
      </c>
      <c r="D108" s="9">
        <v>70644</v>
      </c>
      <c r="E108" s="23">
        <f t="shared" si="1"/>
        <v>1616.5675057208236</v>
      </c>
      <c r="F108" s="13">
        <v>0.08</v>
      </c>
      <c r="G108" s="6">
        <v>517.79999999999995</v>
      </c>
      <c r="H108" s="18">
        <v>41.6</v>
      </c>
      <c r="I108" s="18">
        <v>2.1</v>
      </c>
      <c r="J108" s="18">
        <v>0</v>
      </c>
    </row>
    <row r="109" spans="1:10">
      <c r="A109" s="12" t="s">
        <v>103</v>
      </c>
      <c r="B109" s="11" t="s">
        <v>431</v>
      </c>
      <c r="C109" s="11" t="s">
        <v>432</v>
      </c>
      <c r="D109" s="9">
        <v>665874</v>
      </c>
      <c r="E109" s="23">
        <f t="shared" si="1"/>
        <v>648.68387725280081</v>
      </c>
      <c r="F109" s="13">
        <v>10.26</v>
      </c>
      <c r="G109" s="6">
        <v>93</v>
      </c>
      <c r="H109" s="18">
        <v>954.5</v>
      </c>
      <c r="I109" s="18">
        <v>66</v>
      </c>
      <c r="J109" s="18">
        <v>6</v>
      </c>
    </row>
    <row r="110" spans="1:10">
      <c r="A110" s="12" t="s">
        <v>104</v>
      </c>
      <c r="B110" s="11" t="s">
        <v>431</v>
      </c>
      <c r="C110" s="11" t="s">
        <v>433</v>
      </c>
      <c r="D110" s="9">
        <v>283103</v>
      </c>
      <c r="E110" s="23">
        <f t="shared" si="1"/>
        <v>472.62604340567611</v>
      </c>
      <c r="F110" s="13">
        <v>2.0699999999999998</v>
      </c>
      <c r="G110" s="6">
        <v>217.5</v>
      </c>
      <c r="H110" s="18">
        <v>450</v>
      </c>
      <c r="I110" s="18">
        <v>8</v>
      </c>
      <c r="J110" s="18">
        <v>141</v>
      </c>
    </row>
    <row r="111" spans="1:10">
      <c r="A111" s="12" t="s">
        <v>105</v>
      </c>
      <c r="B111" s="11" t="s">
        <v>431</v>
      </c>
      <c r="C111" s="11" t="s">
        <v>434</v>
      </c>
      <c r="D111" s="9">
        <v>294353</v>
      </c>
      <c r="E111" s="23">
        <f t="shared" si="1"/>
        <v>1247.2584745762713</v>
      </c>
      <c r="F111" s="13">
        <v>1.01</v>
      </c>
      <c r="G111" s="6">
        <v>225</v>
      </c>
      <c r="H111" s="18">
        <v>227</v>
      </c>
      <c r="I111" s="18">
        <v>0</v>
      </c>
      <c r="J111" s="18">
        <v>9</v>
      </c>
    </row>
    <row r="112" spans="1:10">
      <c r="A112" s="12" t="s">
        <v>106</v>
      </c>
      <c r="B112" s="11" t="s">
        <v>435</v>
      </c>
      <c r="C112" s="11" t="s">
        <v>436</v>
      </c>
      <c r="D112" s="9">
        <v>215797</v>
      </c>
      <c r="E112" s="23">
        <f t="shared" si="1"/>
        <v>482.22793296089384</v>
      </c>
      <c r="F112" s="13">
        <v>3.89</v>
      </c>
      <c r="G112" s="6">
        <v>14</v>
      </c>
      <c r="H112" s="18">
        <v>54.5</v>
      </c>
      <c r="I112" s="18">
        <v>376</v>
      </c>
      <c r="J112" s="18">
        <v>17</v>
      </c>
    </row>
    <row r="113" spans="1:10">
      <c r="A113" s="12" t="s">
        <v>107</v>
      </c>
      <c r="B113" s="11" t="s">
        <v>435</v>
      </c>
      <c r="C113" s="11" t="s">
        <v>437</v>
      </c>
      <c r="D113" s="9">
        <v>548383</v>
      </c>
      <c r="E113" s="23">
        <f t="shared" si="1"/>
        <v>731.66511007338227</v>
      </c>
      <c r="F113" s="13">
        <v>2.54</v>
      </c>
      <c r="G113" s="6">
        <v>187.5</v>
      </c>
      <c r="H113" s="18">
        <v>476.5</v>
      </c>
      <c r="I113" s="18">
        <v>147</v>
      </c>
      <c r="J113" s="18">
        <v>126</v>
      </c>
    </row>
    <row r="114" spans="1:10">
      <c r="A114" s="12" t="s">
        <v>108</v>
      </c>
      <c r="B114" s="11" t="s">
        <v>435</v>
      </c>
      <c r="C114" s="11" t="s">
        <v>438</v>
      </c>
      <c r="D114" s="9">
        <v>336067</v>
      </c>
      <c r="E114" s="23">
        <f t="shared" si="1"/>
        <v>1208.8741007194244</v>
      </c>
      <c r="F114" s="13">
        <v>0.62</v>
      </c>
      <c r="G114" s="6">
        <v>435.5</v>
      </c>
      <c r="H114" s="18">
        <v>271</v>
      </c>
      <c r="I114" s="18">
        <v>7</v>
      </c>
      <c r="J114" s="18">
        <v>0</v>
      </c>
    </row>
    <row r="115" spans="1:10">
      <c r="A115" s="12" t="s">
        <v>109</v>
      </c>
      <c r="B115" s="11" t="s">
        <v>435</v>
      </c>
      <c r="C115" s="11" t="s">
        <v>439</v>
      </c>
      <c r="D115" s="9">
        <v>153858</v>
      </c>
      <c r="E115" s="23">
        <f t="shared" si="1"/>
        <v>1061.0896551724138</v>
      </c>
      <c r="F115" s="13">
        <v>0.48</v>
      </c>
      <c r="G115" s="6">
        <v>208</v>
      </c>
      <c r="H115" s="18">
        <v>100</v>
      </c>
      <c r="I115" s="18">
        <v>8</v>
      </c>
      <c r="J115" s="18">
        <v>37</v>
      </c>
    </row>
    <row r="116" spans="1:10">
      <c r="A116" s="12" t="s">
        <v>110</v>
      </c>
      <c r="B116" s="11" t="s">
        <v>435</v>
      </c>
      <c r="C116" s="11" t="s">
        <v>440</v>
      </c>
      <c r="D116" s="9">
        <v>419010</v>
      </c>
      <c r="E116" s="23">
        <f t="shared" si="1"/>
        <v>542.05692108667529</v>
      </c>
      <c r="F116" s="13">
        <v>1.62</v>
      </c>
      <c r="G116" s="6">
        <v>282</v>
      </c>
      <c r="H116" s="18">
        <v>456</v>
      </c>
      <c r="I116" s="18">
        <v>285</v>
      </c>
      <c r="J116" s="18">
        <v>32</v>
      </c>
    </row>
    <row r="117" spans="1:10">
      <c r="A117" s="12" t="s">
        <v>111</v>
      </c>
      <c r="B117" s="11" t="s">
        <v>435</v>
      </c>
      <c r="C117" s="11" t="s">
        <v>441</v>
      </c>
      <c r="D117" s="9">
        <v>679746</v>
      </c>
      <c r="E117" s="23">
        <f t="shared" si="1"/>
        <v>369.82916213275297</v>
      </c>
      <c r="F117" s="13">
        <v>7.79</v>
      </c>
      <c r="G117" s="6">
        <v>137.69999999999999</v>
      </c>
      <c r="H117" s="18">
        <v>1073</v>
      </c>
      <c r="I117" s="18">
        <v>744</v>
      </c>
      <c r="J117" s="18">
        <v>21</v>
      </c>
    </row>
    <row r="118" spans="1:10">
      <c r="A118" s="12" t="s">
        <v>112</v>
      </c>
      <c r="B118" s="11" t="s">
        <v>442</v>
      </c>
      <c r="C118" s="11" t="s">
        <v>443</v>
      </c>
      <c r="D118" s="9">
        <v>19450</v>
      </c>
      <c r="E118" s="23">
        <f t="shared" si="1"/>
        <v>318.85245901639342</v>
      </c>
      <c r="F118" s="13">
        <v>7.0000000000000007E-2</v>
      </c>
      <c r="G118" s="6">
        <v>372.8</v>
      </c>
      <c r="H118" s="18">
        <v>27</v>
      </c>
      <c r="I118" s="18">
        <v>0</v>
      </c>
      <c r="J118" s="18">
        <v>34</v>
      </c>
    </row>
    <row r="119" spans="1:10">
      <c r="A119" s="12" t="s">
        <v>113</v>
      </c>
      <c r="B119" s="11" t="s">
        <v>442</v>
      </c>
      <c r="C119" s="11" t="s">
        <v>444</v>
      </c>
      <c r="D119" s="9">
        <v>185679</v>
      </c>
      <c r="E119" s="23">
        <f t="shared" si="1"/>
        <v>828.92410714285711</v>
      </c>
      <c r="F119" s="13">
        <v>0.42</v>
      </c>
      <c r="G119" s="6">
        <v>463</v>
      </c>
      <c r="H119" s="18">
        <v>193</v>
      </c>
      <c r="I119" s="18">
        <v>0</v>
      </c>
      <c r="J119" s="18">
        <v>31</v>
      </c>
    </row>
    <row r="120" spans="1:10">
      <c r="A120" s="12" t="s">
        <v>114</v>
      </c>
      <c r="B120" s="11" t="s">
        <v>442</v>
      </c>
      <c r="C120" s="11" t="s">
        <v>445</v>
      </c>
      <c r="D120" s="9">
        <v>168548</v>
      </c>
      <c r="E120" s="23">
        <f t="shared" si="1"/>
        <v>1337.6825396825398</v>
      </c>
      <c r="F120" s="13">
        <v>0.31</v>
      </c>
      <c r="G120" s="6">
        <v>242</v>
      </c>
      <c r="H120" s="18">
        <v>74.5</v>
      </c>
      <c r="I120" s="18">
        <v>0</v>
      </c>
      <c r="J120" s="18">
        <v>51.5</v>
      </c>
    </row>
    <row r="121" spans="1:10">
      <c r="A121" s="12" t="s">
        <v>115</v>
      </c>
      <c r="B121" s="11" t="s">
        <v>446</v>
      </c>
      <c r="C121" s="11" t="s">
        <v>447</v>
      </c>
      <c r="D121" s="9">
        <v>427974</v>
      </c>
      <c r="E121" s="23">
        <f t="shared" si="1"/>
        <v>676.10426540284357</v>
      </c>
      <c r="F121" s="13">
        <v>2.12</v>
      </c>
      <c r="G121" s="6">
        <v>193</v>
      </c>
      <c r="H121" s="18">
        <v>409</v>
      </c>
      <c r="I121" s="18">
        <v>174</v>
      </c>
      <c r="J121" s="18">
        <v>50</v>
      </c>
    </row>
    <row r="122" spans="1:10">
      <c r="A122" s="12" t="s">
        <v>116</v>
      </c>
      <c r="B122" s="11" t="s">
        <v>446</v>
      </c>
      <c r="C122" s="11" t="s">
        <v>448</v>
      </c>
      <c r="D122" s="9">
        <v>203099</v>
      </c>
      <c r="E122" s="23">
        <f t="shared" si="1"/>
        <v>374.03130755064456</v>
      </c>
      <c r="F122" s="13">
        <v>1.32</v>
      </c>
      <c r="G122" s="6">
        <v>311</v>
      </c>
      <c r="H122" s="18">
        <v>409</v>
      </c>
      <c r="I122" s="18">
        <v>110</v>
      </c>
      <c r="J122" s="18">
        <v>24</v>
      </c>
    </row>
    <row r="123" spans="1:10">
      <c r="A123" s="12" t="s">
        <v>117</v>
      </c>
      <c r="B123" s="11" t="s">
        <v>446</v>
      </c>
      <c r="C123" s="11" t="s">
        <v>449</v>
      </c>
      <c r="D123" s="9">
        <v>179088</v>
      </c>
      <c r="E123" s="23">
        <f t="shared" si="1"/>
        <v>908.15415821501017</v>
      </c>
      <c r="F123" s="13">
        <v>0.63</v>
      </c>
      <c r="G123" s="6">
        <v>256.39999999999998</v>
      </c>
      <c r="H123" s="18">
        <v>161.5</v>
      </c>
      <c r="I123" s="18">
        <v>30.7</v>
      </c>
      <c r="J123" s="18">
        <v>5</v>
      </c>
    </row>
    <row r="124" spans="1:10">
      <c r="A124" s="12" t="s">
        <v>118</v>
      </c>
      <c r="B124" s="11" t="s">
        <v>446</v>
      </c>
      <c r="C124" s="11" t="s">
        <v>450</v>
      </c>
      <c r="D124" s="9">
        <v>285623</v>
      </c>
      <c r="E124" s="23">
        <f t="shared" si="1"/>
        <v>435.99908410929629</v>
      </c>
      <c r="F124" s="13">
        <v>2.35</v>
      </c>
      <c r="G124" s="6">
        <v>233</v>
      </c>
      <c r="H124" s="18">
        <v>548.5</v>
      </c>
      <c r="I124" s="18">
        <v>95.6</v>
      </c>
      <c r="J124" s="18">
        <v>11</v>
      </c>
    </row>
    <row r="125" spans="1:10">
      <c r="A125" s="12" t="s">
        <v>119</v>
      </c>
      <c r="B125" s="11" t="s">
        <v>303</v>
      </c>
      <c r="C125" s="11" t="s">
        <v>451</v>
      </c>
      <c r="D125" s="9">
        <v>255118</v>
      </c>
      <c r="E125" s="23">
        <f t="shared" si="1"/>
        <v>1918.1804511278197</v>
      </c>
      <c r="F125" s="13">
        <v>0.3</v>
      </c>
      <c r="G125" s="6">
        <v>353</v>
      </c>
      <c r="H125" s="18">
        <v>106</v>
      </c>
      <c r="I125" s="18">
        <v>1</v>
      </c>
      <c r="J125" s="18">
        <v>26</v>
      </c>
    </row>
    <row r="126" spans="1:10">
      <c r="A126" s="12" t="s">
        <v>120</v>
      </c>
      <c r="B126" s="11" t="s">
        <v>303</v>
      </c>
      <c r="C126" s="11" t="s">
        <v>403</v>
      </c>
      <c r="D126" s="9">
        <v>115144</v>
      </c>
      <c r="E126" s="23">
        <f t="shared" si="1"/>
        <v>1308.4545454545455</v>
      </c>
      <c r="F126" s="13">
        <v>0.17</v>
      </c>
      <c r="G126" s="6">
        <v>332.1</v>
      </c>
      <c r="H126" s="18">
        <v>56.5</v>
      </c>
      <c r="I126" s="18">
        <v>14</v>
      </c>
      <c r="J126" s="18">
        <v>17.5</v>
      </c>
    </row>
    <row r="127" spans="1:10">
      <c r="A127" s="12" t="s">
        <v>121</v>
      </c>
      <c r="B127" s="11" t="s">
        <v>307</v>
      </c>
      <c r="C127" s="11" t="s">
        <v>307</v>
      </c>
      <c r="D127" s="9">
        <v>150074</v>
      </c>
      <c r="E127" s="23">
        <f t="shared" si="1"/>
        <v>691.58525345622115</v>
      </c>
      <c r="F127" s="13">
        <v>0.51</v>
      </c>
      <c r="G127" s="6">
        <v>425.3</v>
      </c>
      <c r="H127" s="18">
        <v>217</v>
      </c>
      <c r="I127" s="18">
        <v>0</v>
      </c>
      <c r="J127" s="18">
        <v>0</v>
      </c>
    </row>
    <row r="128" spans="1:10">
      <c r="A128" s="12" t="s">
        <v>122</v>
      </c>
      <c r="B128" s="11" t="s">
        <v>452</v>
      </c>
      <c r="C128" s="11" t="s">
        <v>453</v>
      </c>
      <c r="D128" s="9">
        <v>295931</v>
      </c>
      <c r="E128" s="23">
        <f t="shared" si="1"/>
        <v>838.33144475920676</v>
      </c>
      <c r="F128" s="13">
        <v>0.75</v>
      </c>
      <c r="G128" s="6">
        <v>397</v>
      </c>
      <c r="H128" s="18">
        <v>296</v>
      </c>
      <c r="I128" s="18">
        <v>48</v>
      </c>
      <c r="J128" s="18">
        <v>9</v>
      </c>
    </row>
    <row r="129" spans="1:10">
      <c r="A129" s="12" t="s">
        <v>123</v>
      </c>
      <c r="B129" s="11" t="s">
        <v>452</v>
      </c>
      <c r="C129" s="11" t="s">
        <v>454</v>
      </c>
      <c r="D129" s="9">
        <v>335986</v>
      </c>
      <c r="E129" s="23">
        <f t="shared" si="1"/>
        <v>711.08148148148143</v>
      </c>
      <c r="F129" s="13">
        <v>1.1000000000000001</v>
      </c>
      <c r="G129" s="6">
        <v>370</v>
      </c>
      <c r="H129" s="18">
        <v>408</v>
      </c>
      <c r="I129" s="18">
        <v>9.5</v>
      </c>
      <c r="J129" s="18">
        <v>55</v>
      </c>
    </row>
    <row r="130" spans="1:10">
      <c r="A130" s="12" t="s">
        <v>124</v>
      </c>
      <c r="B130" s="11" t="s">
        <v>455</v>
      </c>
      <c r="C130" s="11" t="s">
        <v>455</v>
      </c>
      <c r="D130" s="9">
        <v>327578</v>
      </c>
      <c r="E130" s="23">
        <f t="shared" si="1"/>
        <v>984.30889423076917</v>
      </c>
      <c r="F130" s="13">
        <v>0.45</v>
      </c>
      <c r="G130" s="6">
        <v>565.5</v>
      </c>
      <c r="H130" s="18">
        <v>252.4</v>
      </c>
      <c r="I130" s="18">
        <v>63.6</v>
      </c>
      <c r="J130" s="18">
        <v>16.8</v>
      </c>
    </row>
    <row r="131" spans="1:10">
      <c r="A131" s="12" t="s">
        <v>125</v>
      </c>
      <c r="B131" s="11" t="s">
        <v>455</v>
      </c>
      <c r="C131" s="11" t="s">
        <v>456</v>
      </c>
      <c r="D131" s="9">
        <v>81923</v>
      </c>
      <c r="E131" s="23">
        <f t="shared" si="1"/>
        <v>1153.8450704225352</v>
      </c>
      <c r="F131" s="13">
        <v>0.21</v>
      </c>
      <c r="G131" s="6">
        <v>323.5</v>
      </c>
      <c r="H131" s="18">
        <v>67</v>
      </c>
      <c r="I131" s="18">
        <v>3</v>
      </c>
      <c r="J131" s="18">
        <v>1</v>
      </c>
    </row>
    <row r="132" spans="1:10">
      <c r="A132" s="12" t="s">
        <v>126</v>
      </c>
      <c r="B132" s="11" t="s">
        <v>457</v>
      </c>
      <c r="C132" s="11" t="s">
        <v>458</v>
      </c>
      <c r="D132" s="9">
        <v>355784</v>
      </c>
      <c r="E132" s="23">
        <f t="shared" si="1"/>
        <v>1210.1496598639455</v>
      </c>
      <c r="F132" s="13">
        <v>0.62</v>
      </c>
      <c r="G132" s="6">
        <v>336</v>
      </c>
      <c r="H132" s="18">
        <v>207</v>
      </c>
      <c r="I132" s="18">
        <v>62</v>
      </c>
      <c r="J132" s="18">
        <v>25</v>
      </c>
    </row>
    <row r="133" spans="1:10">
      <c r="A133" s="12" t="s">
        <v>127</v>
      </c>
      <c r="B133" s="11" t="s">
        <v>457</v>
      </c>
      <c r="C133" s="11" t="s">
        <v>459</v>
      </c>
      <c r="D133" s="9">
        <v>68443</v>
      </c>
      <c r="E133" s="23">
        <f t="shared" si="1"/>
        <v>1487.891304347826</v>
      </c>
      <c r="F133" s="13">
        <v>0.09</v>
      </c>
      <c r="G133" s="6">
        <v>273</v>
      </c>
      <c r="H133" s="18">
        <v>24</v>
      </c>
      <c r="I133" s="18">
        <v>6</v>
      </c>
      <c r="J133" s="18">
        <v>16</v>
      </c>
    </row>
    <row r="134" spans="1:10">
      <c r="A134" s="12" t="s">
        <v>128</v>
      </c>
      <c r="B134" s="11" t="s">
        <v>460</v>
      </c>
      <c r="C134" s="11" t="s">
        <v>461</v>
      </c>
      <c r="D134" s="9">
        <v>239489</v>
      </c>
      <c r="E134" s="23">
        <f t="shared" si="1"/>
        <v>594.26550868486356</v>
      </c>
      <c r="F134" s="13">
        <v>1.31</v>
      </c>
      <c r="G134" s="6">
        <v>213</v>
      </c>
      <c r="H134" s="18">
        <v>279</v>
      </c>
      <c r="I134" s="18">
        <v>8</v>
      </c>
      <c r="J134" s="18">
        <v>116</v>
      </c>
    </row>
    <row r="135" spans="1:10">
      <c r="A135" s="12" t="s">
        <v>129</v>
      </c>
      <c r="B135" s="11" t="s">
        <v>460</v>
      </c>
      <c r="C135" s="11" t="s">
        <v>462</v>
      </c>
      <c r="D135" s="9">
        <v>336524</v>
      </c>
      <c r="E135" s="23">
        <f t="shared" si="1"/>
        <v>717.53518123667379</v>
      </c>
      <c r="F135" s="13">
        <v>2.33</v>
      </c>
      <c r="G135" s="6">
        <v>164.5</v>
      </c>
      <c r="H135" s="18">
        <v>383</v>
      </c>
      <c r="I135" s="18">
        <v>11</v>
      </c>
      <c r="J135" s="18">
        <v>75</v>
      </c>
    </row>
    <row r="136" spans="1:10">
      <c r="A136" s="12" t="s">
        <v>130</v>
      </c>
      <c r="B136" s="11" t="s">
        <v>460</v>
      </c>
      <c r="C136" s="11" t="s">
        <v>463</v>
      </c>
      <c r="D136" s="9">
        <v>396886</v>
      </c>
      <c r="E136" s="23">
        <f t="shared" ref="E136:E199" si="2">SUM(D136/(H136+I136+J136))</f>
        <v>503.34305643627141</v>
      </c>
      <c r="F136" s="13">
        <v>3.91</v>
      </c>
      <c r="G136" s="6">
        <v>169</v>
      </c>
      <c r="H136" s="18">
        <v>661</v>
      </c>
      <c r="I136" s="18">
        <v>111.5</v>
      </c>
      <c r="J136" s="18">
        <v>16</v>
      </c>
    </row>
    <row r="137" spans="1:10">
      <c r="A137" s="12" t="s">
        <v>131</v>
      </c>
      <c r="B137" s="11" t="s">
        <v>464</v>
      </c>
      <c r="C137" s="11" t="s">
        <v>465</v>
      </c>
      <c r="D137" s="9">
        <v>127087</v>
      </c>
      <c r="E137" s="23">
        <f t="shared" si="2"/>
        <v>629.1435643564356</v>
      </c>
      <c r="F137" s="13">
        <v>1.2</v>
      </c>
      <c r="G137" s="6">
        <v>115</v>
      </c>
      <c r="H137" s="18">
        <v>138</v>
      </c>
      <c r="I137" s="18">
        <v>43</v>
      </c>
      <c r="J137" s="18">
        <v>21</v>
      </c>
    </row>
    <row r="138" spans="1:10">
      <c r="A138" s="12" t="s">
        <v>132</v>
      </c>
      <c r="B138" s="11" t="s">
        <v>464</v>
      </c>
      <c r="C138" s="11" t="s">
        <v>466</v>
      </c>
      <c r="D138" s="9">
        <v>250871</v>
      </c>
      <c r="E138" s="23">
        <f t="shared" si="2"/>
        <v>613.37652811735938</v>
      </c>
      <c r="F138" s="13">
        <v>1.96</v>
      </c>
      <c r="G138" s="6">
        <v>114</v>
      </c>
      <c r="H138" s="18">
        <v>224</v>
      </c>
      <c r="I138" s="18">
        <v>100</v>
      </c>
      <c r="J138" s="18">
        <v>85</v>
      </c>
    </row>
    <row r="139" spans="1:10">
      <c r="A139" s="12" t="s">
        <v>133</v>
      </c>
      <c r="B139" s="11" t="s">
        <v>464</v>
      </c>
      <c r="C139" s="11" t="s">
        <v>467</v>
      </c>
      <c r="D139" s="9">
        <v>386714</v>
      </c>
      <c r="E139" s="23">
        <f t="shared" si="2"/>
        <v>666.74827586206902</v>
      </c>
      <c r="F139" s="13">
        <v>7.59</v>
      </c>
      <c r="G139" s="6">
        <v>68</v>
      </c>
      <c r="H139" s="18">
        <v>516</v>
      </c>
      <c r="I139" s="18">
        <v>64</v>
      </c>
      <c r="J139" s="18">
        <v>0</v>
      </c>
    </row>
    <row r="140" spans="1:10">
      <c r="A140" s="12" t="s">
        <v>134</v>
      </c>
      <c r="B140" s="11" t="s">
        <v>464</v>
      </c>
      <c r="C140" s="11" t="s">
        <v>468</v>
      </c>
      <c r="D140" s="9">
        <v>259718</v>
      </c>
      <c r="E140" s="23">
        <f t="shared" si="2"/>
        <v>725.46927374301674</v>
      </c>
      <c r="F140" s="13">
        <v>3.21</v>
      </c>
      <c r="G140" s="6">
        <v>97</v>
      </c>
      <c r="H140" s="18">
        <v>311</v>
      </c>
      <c r="I140" s="18">
        <v>35</v>
      </c>
      <c r="J140" s="18">
        <v>12</v>
      </c>
    </row>
    <row r="141" spans="1:10">
      <c r="A141" s="12" t="s">
        <v>135</v>
      </c>
      <c r="B141" s="11" t="s">
        <v>464</v>
      </c>
      <c r="C141" s="11" t="s">
        <v>469</v>
      </c>
      <c r="D141" s="9">
        <v>237400</v>
      </c>
      <c r="E141" s="23">
        <f t="shared" si="2"/>
        <v>827.17770034843204</v>
      </c>
      <c r="F141" s="13">
        <v>2.73</v>
      </c>
      <c r="G141" s="6">
        <v>90</v>
      </c>
      <c r="H141" s="18">
        <v>246</v>
      </c>
      <c r="I141" s="18">
        <v>30</v>
      </c>
      <c r="J141" s="18">
        <v>11</v>
      </c>
    </row>
    <row r="142" spans="1:10">
      <c r="A142" s="12" t="s">
        <v>136</v>
      </c>
      <c r="B142" s="11" t="s">
        <v>464</v>
      </c>
      <c r="C142" s="11" t="s">
        <v>470</v>
      </c>
      <c r="D142" s="9">
        <v>297071</v>
      </c>
      <c r="E142" s="23">
        <f t="shared" si="2"/>
        <v>360.96111786148236</v>
      </c>
      <c r="F142" s="13">
        <v>3.5</v>
      </c>
      <c r="G142" s="6">
        <v>153.1</v>
      </c>
      <c r="H142" s="18">
        <v>536</v>
      </c>
      <c r="I142" s="18">
        <v>154.5</v>
      </c>
      <c r="J142" s="18">
        <v>132.5</v>
      </c>
    </row>
    <row r="143" spans="1:10">
      <c r="A143" s="12" t="s">
        <v>137</v>
      </c>
      <c r="B143" s="11" t="s">
        <v>471</v>
      </c>
      <c r="C143" s="11" t="s">
        <v>472</v>
      </c>
      <c r="D143" s="9">
        <v>36926</v>
      </c>
      <c r="E143" s="23">
        <f t="shared" si="2"/>
        <v>467.41772151898732</v>
      </c>
      <c r="F143" s="13">
        <v>0.77</v>
      </c>
      <c r="G143" s="6">
        <v>92.5</v>
      </c>
      <c r="H143" s="18">
        <v>71</v>
      </c>
      <c r="I143" s="18">
        <v>3</v>
      </c>
      <c r="J143" s="18">
        <v>5</v>
      </c>
    </row>
    <row r="144" spans="1:10">
      <c r="A144" s="12" t="s">
        <v>138</v>
      </c>
      <c r="B144" s="11" t="s">
        <v>473</v>
      </c>
      <c r="C144" s="11" t="s">
        <v>474</v>
      </c>
      <c r="D144" s="9">
        <v>1422281</v>
      </c>
      <c r="E144" s="23">
        <f t="shared" si="2"/>
        <v>398.39803921568625</v>
      </c>
      <c r="F144" s="13">
        <v>20.36</v>
      </c>
      <c r="G144" s="6">
        <v>84</v>
      </c>
      <c r="H144" s="18">
        <v>1710</v>
      </c>
      <c r="I144" s="18">
        <v>1795</v>
      </c>
      <c r="J144" s="18">
        <v>65</v>
      </c>
    </row>
    <row r="145" spans="1:10">
      <c r="A145" s="12" t="s">
        <v>139</v>
      </c>
      <c r="B145" s="11" t="s">
        <v>471</v>
      </c>
      <c r="C145" s="11" t="s">
        <v>475</v>
      </c>
      <c r="D145" s="9">
        <v>276607</v>
      </c>
      <c r="E145" s="23">
        <f t="shared" si="2"/>
        <v>666.52289156626512</v>
      </c>
      <c r="F145" s="13">
        <v>1.03</v>
      </c>
      <c r="G145" s="6">
        <v>302</v>
      </c>
      <c r="H145" s="18">
        <v>311</v>
      </c>
      <c r="I145" s="18">
        <v>70</v>
      </c>
      <c r="J145" s="18">
        <v>34</v>
      </c>
    </row>
    <row r="146" spans="1:10">
      <c r="A146" s="12" t="s">
        <v>140</v>
      </c>
      <c r="B146" s="11" t="s">
        <v>476</v>
      </c>
      <c r="C146" s="11" t="s">
        <v>477</v>
      </c>
      <c r="D146" s="9">
        <v>174396</v>
      </c>
      <c r="E146" s="23">
        <f t="shared" si="2"/>
        <v>493.34087694483736</v>
      </c>
      <c r="F146" s="13">
        <v>0.54</v>
      </c>
      <c r="G146" s="6">
        <v>340</v>
      </c>
      <c r="H146" s="18">
        <v>185</v>
      </c>
      <c r="I146" s="18">
        <v>147</v>
      </c>
      <c r="J146" s="18">
        <v>21.5</v>
      </c>
    </row>
    <row r="147" spans="1:10">
      <c r="A147" s="12" t="s">
        <v>141</v>
      </c>
      <c r="B147" s="11" t="s">
        <v>478</v>
      </c>
      <c r="C147" s="11" t="s">
        <v>479</v>
      </c>
      <c r="D147" s="9">
        <v>427331</v>
      </c>
      <c r="E147" s="23">
        <f t="shared" si="2"/>
        <v>303.60994671403199</v>
      </c>
      <c r="F147" s="13">
        <v>3.36</v>
      </c>
      <c r="G147" s="6">
        <v>139</v>
      </c>
      <c r="H147" s="18">
        <v>466.5</v>
      </c>
      <c r="I147" s="18">
        <v>854</v>
      </c>
      <c r="J147" s="18">
        <v>87</v>
      </c>
    </row>
    <row r="148" spans="1:10">
      <c r="A148" s="12" t="s">
        <v>142</v>
      </c>
      <c r="B148" s="11" t="s">
        <v>480</v>
      </c>
      <c r="C148" s="11" t="s">
        <v>480</v>
      </c>
      <c r="D148" s="9">
        <v>55092</v>
      </c>
      <c r="E148" s="23">
        <f t="shared" si="2"/>
        <v>1147.75</v>
      </c>
      <c r="F148" s="13">
        <v>0.16</v>
      </c>
      <c r="G148" s="6">
        <v>242</v>
      </c>
      <c r="H148" s="18">
        <v>39</v>
      </c>
      <c r="I148" s="18">
        <v>5</v>
      </c>
      <c r="J148" s="18">
        <v>4</v>
      </c>
    </row>
    <row r="149" spans="1:10">
      <c r="A149" s="12" t="s">
        <v>143</v>
      </c>
      <c r="B149" s="11" t="s">
        <v>480</v>
      </c>
      <c r="C149" s="11" t="s">
        <v>481</v>
      </c>
      <c r="D149" s="9">
        <v>77736</v>
      </c>
      <c r="E149" s="23">
        <f t="shared" si="2"/>
        <v>1214.625</v>
      </c>
      <c r="F149" s="13">
        <v>0.12</v>
      </c>
      <c r="G149" s="6">
        <v>308.3</v>
      </c>
      <c r="H149" s="18">
        <v>38.5</v>
      </c>
      <c r="I149" s="18">
        <v>0</v>
      </c>
      <c r="J149" s="18">
        <v>25.5</v>
      </c>
    </row>
    <row r="150" spans="1:10">
      <c r="A150" s="12" t="s">
        <v>144</v>
      </c>
      <c r="B150" s="11" t="s">
        <v>480</v>
      </c>
      <c r="C150" s="11" t="s">
        <v>482</v>
      </c>
      <c r="D150" s="9">
        <v>175874</v>
      </c>
      <c r="E150" s="23">
        <f t="shared" si="2"/>
        <v>2081.3491124260354</v>
      </c>
      <c r="F150" s="13">
        <v>0.22</v>
      </c>
      <c r="G150" s="6">
        <v>360</v>
      </c>
      <c r="H150" s="18">
        <v>80.5</v>
      </c>
      <c r="I150" s="18">
        <v>1</v>
      </c>
      <c r="J150" s="18">
        <v>3</v>
      </c>
    </row>
    <row r="151" spans="1:10">
      <c r="A151" s="12" t="s">
        <v>145</v>
      </c>
      <c r="B151" s="11" t="s">
        <v>483</v>
      </c>
      <c r="C151" s="11" t="s">
        <v>484</v>
      </c>
      <c r="D151" s="9">
        <v>193384</v>
      </c>
      <c r="E151" s="23">
        <f t="shared" si="2"/>
        <v>962.10945273631842</v>
      </c>
      <c r="F151" s="13">
        <v>0.18</v>
      </c>
      <c r="G151" s="6">
        <v>914.2</v>
      </c>
      <c r="H151" s="18">
        <v>160</v>
      </c>
      <c r="I151" s="18">
        <v>41</v>
      </c>
      <c r="J151" s="18">
        <v>0</v>
      </c>
    </row>
    <row r="152" spans="1:10">
      <c r="A152" s="12" t="s">
        <v>146</v>
      </c>
      <c r="B152" s="11" t="s">
        <v>485</v>
      </c>
      <c r="C152" s="11" t="s">
        <v>486</v>
      </c>
      <c r="D152" s="9">
        <v>227354</v>
      </c>
      <c r="E152" s="23">
        <f t="shared" si="2"/>
        <v>1119.9704433497536</v>
      </c>
      <c r="F152" s="13">
        <v>0.73</v>
      </c>
      <c r="G152" s="6">
        <v>228.5</v>
      </c>
      <c r="H152" s="18">
        <v>166</v>
      </c>
      <c r="I152" s="18">
        <v>17</v>
      </c>
      <c r="J152" s="18">
        <v>20</v>
      </c>
    </row>
    <row r="153" spans="1:10">
      <c r="A153" s="12" t="s">
        <v>147</v>
      </c>
      <c r="B153" s="11" t="s">
        <v>487</v>
      </c>
      <c r="C153" s="11" t="s">
        <v>488</v>
      </c>
      <c r="D153" s="9">
        <v>93274</v>
      </c>
      <c r="E153" s="23">
        <f t="shared" si="2"/>
        <v>883.27651515151513</v>
      </c>
      <c r="F153" s="13">
        <v>0.45</v>
      </c>
      <c r="G153" s="6">
        <v>154</v>
      </c>
      <c r="H153" s="18">
        <v>69.900000000000006</v>
      </c>
      <c r="I153" s="18">
        <v>9.1999999999999993</v>
      </c>
      <c r="J153" s="18">
        <v>26.5</v>
      </c>
    </row>
    <row r="154" spans="1:10">
      <c r="A154" s="12" t="s">
        <v>148</v>
      </c>
      <c r="B154" s="11" t="s">
        <v>485</v>
      </c>
      <c r="C154" s="11" t="s">
        <v>489</v>
      </c>
      <c r="D154" s="9">
        <v>116194</v>
      </c>
      <c r="E154" s="23">
        <f t="shared" si="2"/>
        <v>519.88366890380314</v>
      </c>
      <c r="F154" s="13">
        <v>0.99</v>
      </c>
      <c r="G154" s="6">
        <v>158.19999999999999</v>
      </c>
      <c r="H154" s="18">
        <v>156</v>
      </c>
      <c r="I154" s="18">
        <v>47.8</v>
      </c>
      <c r="J154" s="18">
        <v>19.7</v>
      </c>
    </row>
    <row r="155" spans="1:10">
      <c r="A155" s="12" t="s">
        <v>149</v>
      </c>
      <c r="B155" s="11" t="s">
        <v>485</v>
      </c>
      <c r="C155" s="11" t="s">
        <v>490</v>
      </c>
      <c r="D155" s="9">
        <v>145872</v>
      </c>
      <c r="E155" s="23">
        <f t="shared" si="2"/>
        <v>623.38461538461536</v>
      </c>
      <c r="F155" s="13">
        <v>2.27</v>
      </c>
      <c r="G155" s="6">
        <v>84</v>
      </c>
      <c r="H155" s="18">
        <v>191</v>
      </c>
      <c r="I155" s="18">
        <v>30</v>
      </c>
      <c r="J155" s="18">
        <v>13</v>
      </c>
    </row>
    <row r="156" spans="1:10">
      <c r="A156" s="12" t="s">
        <v>150</v>
      </c>
      <c r="B156" s="11" t="s">
        <v>485</v>
      </c>
      <c r="C156" s="11" t="s">
        <v>491</v>
      </c>
      <c r="D156" s="9">
        <v>89563</v>
      </c>
      <c r="E156" s="23">
        <f t="shared" si="2"/>
        <v>656.13919413919416</v>
      </c>
      <c r="F156" s="13">
        <v>0.71</v>
      </c>
      <c r="G156" s="6">
        <v>136</v>
      </c>
      <c r="H156" s="18">
        <v>96</v>
      </c>
      <c r="I156" s="18">
        <v>16</v>
      </c>
      <c r="J156" s="18">
        <v>24.5</v>
      </c>
    </row>
    <row r="157" spans="1:10">
      <c r="A157" s="12" t="s">
        <v>151</v>
      </c>
      <c r="B157" s="11" t="s">
        <v>485</v>
      </c>
      <c r="C157" s="11" t="s">
        <v>492</v>
      </c>
      <c r="D157" s="9">
        <v>83747</v>
      </c>
      <c r="E157" s="23">
        <f t="shared" si="2"/>
        <v>996.98809523809518</v>
      </c>
      <c r="F157" s="13">
        <v>0.32</v>
      </c>
      <c r="G157" s="6">
        <v>174</v>
      </c>
      <c r="H157" s="18">
        <v>56</v>
      </c>
      <c r="I157" s="18">
        <v>24</v>
      </c>
      <c r="J157" s="18">
        <v>4</v>
      </c>
    </row>
    <row r="158" spans="1:10">
      <c r="A158" s="12" t="s">
        <v>152</v>
      </c>
      <c r="B158" s="11" t="s">
        <v>485</v>
      </c>
      <c r="C158" s="11" t="s">
        <v>493</v>
      </c>
      <c r="D158" s="9">
        <v>52542</v>
      </c>
      <c r="E158" s="23">
        <f t="shared" si="2"/>
        <v>1221.9069767441861</v>
      </c>
      <c r="F158" s="13">
        <v>0.22</v>
      </c>
      <c r="G158" s="6">
        <v>194</v>
      </c>
      <c r="H158" s="18">
        <v>43</v>
      </c>
      <c r="I158" s="18">
        <v>0</v>
      </c>
      <c r="J158" s="18">
        <v>0</v>
      </c>
    </row>
    <row r="159" spans="1:10">
      <c r="A159" s="12" t="s">
        <v>153</v>
      </c>
      <c r="B159" s="11" t="s">
        <v>494</v>
      </c>
      <c r="C159" s="11" t="s">
        <v>495</v>
      </c>
      <c r="D159" s="9">
        <v>286583</v>
      </c>
      <c r="E159" s="23">
        <f t="shared" si="2"/>
        <v>778.758152173913</v>
      </c>
      <c r="F159" s="13">
        <v>0.54</v>
      </c>
      <c r="G159" s="6">
        <v>597.5</v>
      </c>
      <c r="H159" s="18">
        <v>324</v>
      </c>
      <c r="I159" s="18">
        <v>37</v>
      </c>
      <c r="J159" s="18">
        <v>7</v>
      </c>
    </row>
    <row r="160" spans="1:10">
      <c r="A160" s="12" t="s">
        <v>154</v>
      </c>
      <c r="B160" s="11" t="s">
        <v>471</v>
      </c>
      <c r="C160" s="11" t="s">
        <v>496</v>
      </c>
      <c r="D160" s="9">
        <v>457095</v>
      </c>
      <c r="E160" s="23">
        <f t="shared" si="2"/>
        <v>642.89029535864984</v>
      </c>
      <c r="F160" s="13">
        <v>2.0499999999999998</v>
      </c>
      <c r="G160" s="6">
        <v>320</v>
      </c>
      <c r="H160" s="18">
        <v>656.5</v>
      </c>
      <c r="I160" s="18">
        <v>36.5</v>
      </c>
      <c r="J160" s="18">
        <v>18</v>
      </c>
    </row>
    <row r="161" spans="1:10">
      <c r="A161" s="12" t="s">
        <v>155</v>
      </c>
      <c r="B161" s="11" t="s">
        <v>497</v>
      </c>
      <c r="C161" s="11" t="s">
        <v>498</v>
      </c>
      <c r="D161" s="9">
        <v>222419</v>
      </c>
      <c r="E161" s="23">
        <f t="shared" si="2"/>
        <v>303.64368600682593</v>
      </c>
      <c r="F161" s="13">
        <v>0.46</v>
      </c>
      <c r="G161" s="6">
        <v>231</v>
      </c>
      <c r="H161" s="18">
        <v>106</v>
      </c>
      <c r="I161" s="18">
        <v>609.5</v>
      </c>
      <c r="J161" s="18">
        <v>17</v>
      </c>
    </row>
    <row r="162" spans="1:10">
      <c r="A162" s="12" t="s">
        <v>156</v>
      </c>
      <c r="B162" s="11" t="s">
        <v>499</v>
      </c>
      <c r="C162" s="11" t="s">
        <v>500</v>
      </c>
      <c r="D162" s="9">
        <v>234853</v>
      </c>
      <c r="E162" s="23">
        <f t="shared" si="2"/>
        <v>856.19030258840678</v>
      </c>
      <c r="F162" s="13">
        <v>0.61</v>
      </c>
      <c r="G162" s="6">
        <v>325</v>
      </c>
      <c r="H162" s="18">
        <v>198.1</v>
      </c>
      <c r="I162" s="18">
        <v>55</v>
      </c>
      <c r="J162" s="18">
        <v>21.2</v>
      </c>
    </row>
    <row r="163" spans="1:10">
      <c r="A163" s="12" t="s">
        <v>157</v>
      </c>
      <c r="B163" s="11" t="s">
        <v>501</v>
      </c>
      <c r="C163" s="11" t="s">
        <v>502</v>
      </c>
      <c r="D163" s="9">
        <v>594519</v>
      </c>
      <c r="E163" s="23">
        <f t="shared" si="2"/>
        <v>1136.3130733944954</v>
      </c>
      <c r="F163" s="13">
        <v>0.92</v>
      </c>
      <c r="G163" s="6">
        <v>430</v>
      </c>
      <c r="H163" s="18">
        <v>394.2</v>
      </c>
      <c r="I163" s="18">
        <v>87</v>
      </c>
      <c r="J163" s="18">
        <v>42</v>
      </c>
    </row>
    <row r="164" spans="1:10">
      <c r="A164" s="12" t="s">
        <v>158</v>
      </c>
      <c r="B164" s="11" t="s">
        <v>503</v>
      </c>
      <c r="C164" s="11" t="s">
        <v>503</v>
      </c>
      <c r="D164" s="9">
        <v>215161</v>
      </c>
      <c r="E164" s="23">
        <f t="shared" si="2"/>
        <v>911.69915254237287</v>
      </c>
      <c r="F164" s="13">
        <v>0.42</v>
      </c>
      <c r="G164" s="6">
        <v>422</v>
      </c>
      <c r="H164" s="18">
        <v>177</v>
      </c>
      <c r="I164" s="18">
        <v>10</v>
      </c>
      <c r="J164" s="18">
        <v>49</v>
      </c>
    </row>
    <row r="165" spans="1:10">
      <c r="A165" s="12" t="s">
        <v>159</v>
      </c>
      <c r="B165" s="11" t="s">
        <v>504</v>
      </c>
      <c r="C165" s="11" t="s">
        <v>505</v>
      </c>
      <c r="D165" s="9">
        <v>166604</v>
      </c>
      <c r="E165" s="23">
        <f t="shared" si="2"/>
        <v>733.93832599118946</v>
      </c>
      <c r="F165" s="13">
        <v>2.16</v>
      </c>
      <c r="G165" s="6">
        <v>103</v>
      </c>
      <c r="H165" s="18">
        <v>222</v>
      </c>
      <c r="I165" s="18">
        <v>4</v>
      </c>
      <c r="J165" s="18">
        <v>1</v>
      </c>
    </row>
    <row r="166" spans="1:10">
      <c r="A166" s="12" t="s">
        <v>160</v>
      </c>
      <c r="B166" s="11" t="s">
        <v>504</v>
      </c>
      <c r="C166" s="11" t="s">
        <v>506</v>
      </c>
      <c r="D166" s="9">
        <v>526056</v>
      </c>
      <c r="E166" s="23">
        <f t="shared" si="2"/>
        <v>276.11589334453078</v>
      </c>
      <c r="F166" s="13">
        <v>3.93</v>
      </c>
      <c r="G166" s="6">
        <v>200</v>
      </c>
      <c r="H166" s="18">
        <v>785.4</v>
      </c>
      <c r="I166" s="18">
        <v>984.7</v>
      </c>
      <c r="J166" s="18">
        <v>135.1</v>
      </c>
    </row>
    <row r="167" spans="1:10">
      <c r="A167" s="12" t="s">
        <v>161</v>
      </c>
      <c r="B167" s="11" t="s">
        <v>507</v>
      </c>
      <c r="C167" s="11" t="s">
        <v>508</v>
      </c>
      <c r="D167" s="9">
        <v>35664</v>
      </c>
      <c r="E167" s="23">
        <f t="shared" si="2"/>
        <v>1080.7272727272727</v>
      </c>
      <c r="F167" s="13">
        <v>0.34</v>
      </c>
      <c r="G167" s="6">
        <v>95</v>
      </c>
      <c r="H167" s="18">
        <v>32</v>
      </c>
      <c r="I167" s="18">
        <v>1</v>
      </c>
      <c r="J167" s="18">
        <v>0</v>
      </c>
    </row>
    <row r="168" spans="1:10">
      <c r="A168" s="12" t="s">
        <v>162</v>
      </c>
      <c r="B168" s="11" t="s">
        <v>289</v>
      </c>
      <c r="C168" s="11" t="s">
        <v>509</v>
      </c>
      <c r="D168" s="9">
        <v>116724</v>
      </c>
      <c r="E168" s="23">
        <f t="shared" si="2"/>
        <v>948.97560975609758</v>
      </c>
      <c r="F168" s="13">
        <v>0.34</v>
      </c>
      <c r="G168" s="6">
        <v>200.8</v>
      </c>
      <c r="H168" s="18">
        <v>68</v>
      </c>
      <c r="I168" s="18">
        <v>11</v>
      </c>
      <c r="J168" s="18">
        <v>44</v>
      </c>
    </row>
    <row r="169" spans="1:10">
      <c r="A169" s="12" t="s">
        <v>163</v>
      </c>
      <c r="B169" s="11" t="s">
        <v>473</v>
      </c>
      <c r="C169" s="11" t="s">
        <v>510</v>
      </c>
      <c r="D169" s="9">
        <v>281607</v>
      </c>
      <c r="E169" s="23">
        <f t="shared" si="2"/>
        <v>714.73857868020309</v>
      </c>
      <c r="F169" s="13">
        <v>3.03</v>
      </c>
      <c r="G169" s="6">
        <v>94</v>
      </c>
      <c r="H169" s="18">
        <v>285</v>
      </c>
      <c r="I169" s="18">
        <v>99</v>
      </c>
      <c r="J169" s="18">
        <v>10</v>
      </c>
    </row>
    <row r="170" spans="1:10">
      <c r="A170" s="12" t="s">
        <v>164</v>
      </c>
      <c r="B170" s="11" t="s">
        <v>507</v>
      </c>
      <c r="C170" s="11" t="s">
        <v>511</v>
      </c>
      <c r="D170" s="9">
        <v>445886</v>
      </c>
      <c r="E170" s="23">
        <f t="shared" si="2"/>
        <v>713.41759999999999</v>
      </c>
      <c r="F170" s="13">
        <v>2.52</v>
      </c>
      <c r="G170" s="6">
        <v>133.5</v>
      </c>
      <c r="H170" s="18">
        <v>336</v>
      </c>
      <c r="I170" s="18">
        <v>277</v>
      </c>
      <c r="J170" s="18">
        <v>12</v>
      </c>
    </row>
    <row r="171" spans="1:10">
      <c r="A171" s="12" t="s">
        <v>165</v>
      </c>
      <c r="B171" s="11" t="s">
        <v>512</v>
      </c>
      <c r="C171" s="11" t="s">
        <v>513</v>
      </c>
      <c r="D171" s="9">
        <v>181503</v>
      </c>
      <c r="E171" s="23">
        <f t="shared" si="2"/>
        <v>1120.3888888888889</v>
      </c>
      <c r="F171" s="13">
        <v>0.24</v>
      </c>
      <c r="G171" s="6">
        <v>355.5</v>
      </c>
      <c r="H171" s="18">
        <v>86</v>
      </c>
      <c r="I171" s="18">
        <v>45</v>
      </c>
      <c r="J171" s="18">
        <v>31</v>
      </c>
    </row>
    <row r="172" spans="1:10">
      <c r="A172" s="12" t="s">
        <v>166</v>
      </c>
      <c r="B172" s="11" t="s">
        <v>319</v>
      </c>
      <c r="C172" s="11" t="s">
        <v>514</v>
      </c>
      <c r="D172" s="9">
        <v>410513</v>
      </c>
      <c r="E172" s="23">
        <f t="shared" si="2"/>
        <v>472.39700805523591</v>
      </c>
      <c r="F172" s="13">
        <v>3.98</v>
      </c>
      <c r="G172" s="6">
        <v>175</v>
      </c>
      <c r="H172" s="18">
        <v>696</v>
      </c>
      <c r="I172" s="18">
        <v>173</v>
      </c>
      <c r="J172" s="18">
        <v>0</v>
      </c>
    </row>
    <row r="173" spans="1:10">
      <c r="A173" s="12" t="s">
        <v>167</v>
      </c>
      <c r="B173" s="11" t="s">
        <v>515</v>
      </c>
      <c r="C173" s="11" t="s">
        <v>516</v>
      </c>
      <c r="D173" s="9">
        <v>125785</v>
      </c>
      <c r="E173" s="23">
        <f t="shared" si="2"/>
        <v>536.39658848614067</v>
      </c>
      <c r="F173" s="13">
        <v>0.75</v>
      </c>
      <c r="G173" s="6">
        <v>158</v>
      </c>
      <c r="H173" s="18">
        <v>118.5</v>
      </c>
      <c r="I173" s="18">
        <v>64</v>
      </c>
      <c r="J173" s="18">
        <v>52</v>
      </c>
    </row>
    <row r="174" spans="1:10">
      <c r="A174" s="12" t="s">
        <v>168</v>
      </c>
      <c r="B174" s="11" t="s">
        <v>517</v>
      </c>
      <c r="C174" s="11" t="s">
        <v>518</v>
      </c>
      <c r="D174" s="9">
        <v>625879</v>
      </c>
      <c r="E174" s="23">
        <f t="shared" si="2"/>
        <v>1274.7026476578412</v>
      </c>
      <c r="F174" s="13">
        <v>1.1100000000000001</v>
      </c>
      <c r="G174" s="6">
        <v>350</v>
      </c>
      <c r="H174" s="18">
        <v>389</v>
      </c>
      <c r="I174" s="18">
        <v>14</v>
      </c>
      <c r="J174" s="18">
        <v>88</v>
      </c>
    </row>
    <row r="175" spans="1:10">
      <c r="A175" s="12" t="s">
        <v>169</v>
      </c>
      <c r="B175" s="11" t="s">
        <v>519</v>
      </c>
      <c r="C175" s="11" t="s">
        <v>520</v>
      </c>
      <c r="D175" s="9">
        <v>423825</v>
      </c>
      <c r="E175" s="23">
        <f t="shared" si="2"/>
        <v>747.48677248677245</v>
      </c>
      <c r="F175" s="13">
        <v>2.74</v>
      </c>
      <c r="G175" s="6">
        <v>160</v>
      </c>
      <c r="H175" s="18">
        <v>438</v>
      </c>
      <c r="I175" s="18">
        <v>19</v>
      </c>
      <c r="J175" s="18">
        <v>110</v>
      </c>
    </row>
    <row r="176" spans="1:10">
      <c r="A176" s="12" t="s">
        <v>170</v>
      </c>
      <c r="B176" s="11" t="s">
        <v>521</v>
      </c>
      <c r="C176" s="11" t="s">
        <v>522</v>
      </c>
      <c r="D176" s="9">
        <v>535252</v>
      </c>
      <c r="E176" s="23">
        <f t="shared" si="2"/>
        <v>1108.1821946169773</v>
      </c>
      <c r="F176" s="13">
        <v>0.69</v>
      </c>
      <c r="G176" s="6">
        <v>632.5</v>
      </c>
      <c r="H176" s="18">
        <v>434</v>
      </c>
      <c r="I176" s="18">
        <v>49</v>
      </c>
      <c r="J176" s="18">
        <v>0</v>
      </c>
    </row>
    <row r="177" spans="1:10">
      <c r="A177" s="12" t="s">
        <v>171</v>
      </c>
      <c r="B177" s="11" t="s">
        <v>499</v>
      </c>
      <c r="C177" s="11" t="s">
        <v>523</v>
      </c>
      <c r="D177" s="9">
        <v>302181</v>
      </c>
      <c r="E177" s="23">
        <f t="shared" si="2"/>
        <v>870.83861671469742</v>
      </c>
      <c r="F177" s="13">
        <v>0.69</v>
      </c>
      <c r="G177" s="6">
        <v>402</v>
      </c>
      <c r="H177" s="18">
        <v>276</v>
      </c>
      <c r="I177" s="18">
        <v>32</v>
      </c>
      <c r="J177" s="18">
        <v>39</v>
      </c>
    </row>
    <row r="178" spans="1:10">
      <c r="A178" s="12" t="s">
        <v>172</v>
      </c>
      <c r="B178" s="11" t="s">
        <v>524</v>
      </c>
      <c r="C178" s="11" t="s">
        <v>525</v>
      </c>
      <c r="D178" s="9">
        <v>132405</v>
      </c>
      <c r="E178" s="23">
        <f t="shared" si="2"/>
        <v>711.85483870967744</v>
      </c>
      <c r="F178" s="13">
        <v>0.31</v>
      </c>
      <c r="G178" s="6">
        <v>182</v>
      </c>
      <c r="H178" s="18">
        <v>56</v>
      </c>
      <c r="I178" s="18">
        <v>0</v>
      </c>
      <c r="J178" s="18">
        <v>130</v>
      </c>
    </row>
    <row r="179" spans="1:10">
      <c r="A179" s="12" t="s">
        <v>173</v>
      </c>
      <c r="B179" s="11" t="s">
        <v>526</v>
      </c>
      <c r="C179" s="11" t="s">
        <v>526</v>
      </c>
      <c r="D179" s="9">
        <v>175006</v>
      </c>
      <c r="E179" s="23">
        <f t="shared" si="2"/>
        <v>319.93784277879342</v>
      </c>
      <c r="F179" s="13">
        <v>0.51</v>
      </c>
      <c r="G179" s="6">
        <v>266.5</v>
      </c>
      <c r="H179" s="18">
        <v>136</v>
      </c>
      <c r="I179" s="18">
        <v>396</v>
      </c>
      <c r="J179" s="18">
        <v>15</v>
      </c>
    </row>
    <row r="180" spans="1:10">
      <c r="A180" s="12" t="s">
        <v>174</v>
      </c>
      <c r="B180" s="11" t="s">
        <v>519</v>
      </c>
      <c r="C180" s="11" t="s">
        <v>527</v>
      </c>
      <c r="D180" s="9">
        <v>1444288</v>
      </c>
      <c r="E180" s="23">
        <f t="shared" si="2"/>
        <v>493.26775956284155</v>
      </c>
      <c r="F180" s="13">
        <v>15.19</v>
      </c>
      <c r="G180" s="6">
        <v>163</v>
      </c>
      <c r="H180" s="18">
        <v>2476</v>
      </c>
      <c r="I180" s="18">
        <v>446</v>
      </c>
      <c r="J180" s="18">
        <v>6</v>
      </c>
    </row>
    <row r="181" spans="1:10">
      <c r="A181" s="12" t="s">
        <v>175</v>
      </c>
      <c r="B181" s="11" t="s">
        <v>519</v>
      </c>
      <c r="C181" s="11" t="s">
        <v>349</v>
      </c>
      <c r="D181" s="9">
        <v>145411</v>
      </c>
      <c r="E181" s="23">
        <f t="shared" si="2"/>
        <v>950.39869281045753</v>
      </c>
      <c r="F181" s="13">
        <v>0.39</v>
      </c>
      <c r="G181" s="6">
        <v>319</v>
      </c>
      <c r="H181" s="18">
        <v>124</v>
      </c>
      <c r="I181" s="18">
        <v>7</v>
      </c>
      <c r="J181" s="18">
        <v>22</v>
      </c>
    </row>
    <row r="182" spans="1:10">
      <c r="A182" s="12" t="s">
        <v>176</v>
      </c>
      <c r="B182" s="11" t="s">
        <v>319</v>
      </c>
      <c r="C182" s="11" t="s">
        <v>528</v>
      </c>
      <c r="D182" s="9">
        <v>684506</v>
      </c>
      <c r="E182" s="23">
        <f t="shared" si="2"/>
        <v>142.60541666666666</v>
      </c>
      <c r="F182" s="13">
        <v>33.44</v>
      </c>
      <c r="G182" s="6">
        <v>46.8</v>
      </c>
      <c r="H182" s="18">
        <v>1565</v>
      </c>
      <c r="I182" s="18">
        <v>3216</v>
      </c>
      <c r="J182" s="18">
        <v>19</v>
      </c>
    </row>
    <row r="183" spans="1:10">
      <c r="A183" s="12" t="s">
        <v>177</v>
      </c>
      <c r="B183" s="11" t="s">
        <v>529</v>
      </c>
      <c r="C183" s="11" t="s">
        <v>530</v>
      </c>
      <c r="D183" s="9">
        <v>119634</v>
      </c>
      <c r="E183" s="23">
        <f t="shared" si="2"/>
        <v>643.19354838709683</v>
      </c>
      <c r="F183" s="13">
        <v>0.32</v>
      </c>
      <c r="G183" s="6">
        <v>253</v>
      </c>
      <c r="H183" s="18">
        <v>80</v>
      </c>
      <c r="I183" s="18">
        <v>100</v>
      </c>
      <c r="J183" s="18">
        <v>6</v>
      </c>
    </row>
    <row r="184" spans="1:10">
      <c r="A184" s="12" t="s">
        <v>178</v>
      </c>
      <c r="B184" s="11" t="s">
        <v>531</v>
      </c>
      <c r="C184" s="11" t="s">
        <v>532</v>
      </c>
      <c r="D184" s="9">
        <v>142486</v>
      </c>
      <c r="E184" s="23">
        <f t="shared" si="2"/>
        <v>719.62626262626259</v>
      </c>
      <c r="F184" s="13">
        <v>0.54</v>
      </c>
      <c r="G184" s="6">
        <v>192</v>
      </c>
      <c r="H184" s="18">
        <v>103</v>
      </c>
      <c r="I184" s="18">
        <v>60</v>
      </c>
      <c r="J184" s="18">
        <v>35</v>
      </c>
    </row>
    <row r="185" spans="1:10">
      <c r="A185" s="12" t="s">
        <v>179</v>
      </c>
      <c r="B185" s="11" t="s">
        <v>533</v>
      </c>
      <c r="C185" s="11" t="s">
        <v>533</v>
      </c>
      <c r="D185" s="9">
        <v>111052</v>
      </c>
      <c r="E185" s="23">
        <f t="shared" si="2"/>
        <v>733.98545935228015</v>
      </c>
      <c r="F185" s="13">
        <v>0.12</v>
      </c>
      <c r="G185" s="6">
        <v>280.5</v>
      </c>
      <c r="H185" s="18">
        <v>32.4</v>
      </c>
      <c r="I185" s="18">
        <v>77.599999999999994</v>
      </c>
      <c r="J185" s="18">
        <v>41.3</v>
      </c>
    </row>
    <row r="186" spans="1:10">
      <c r="A186" s="12" t="s">
        <v>180</v>
      </c>
      <c r="B186" s="11" t="s">
        <v>529</v>
      </c>
      <c r="C186" s="11" t="s">
        <v>534</v>
      </c>
      <c r="D186" s="9">
        <v>219313</v>
      </c>
      <c r="E186" s="23">
        <f t="shared" si="2"/>
        <v>382.74520069808028</v>
      </c>
      <c r="F186" s="13">
        <v>0.34</v>
      </c>
      <c r="G186" s="6">
        <v>580</v>
      </c>
      <c r="H186" s="18">
        <v>196</v>
      </c>
      <c r="I186" s="18">
        <v>346</v>
      </c>
      <c r="J186" s="18">
        <v>31</v>
      </c>
    </row>
    <row r="187" spans="1:10">
      <c r="A187" s="12" t="s">
        <v>181</v>
      </c>
      <c r="B187" s="11" t="s">
        <v>529</v>
      </c>
      <c r="C187" s="11" t="s">
        <v>535</v>
      </c>
      <c r="D187" s="9">
        <v>73797</v>
      </c>
      <c r="E187" s="23">
        <f t="shared" si="2"/>
        <v>2108.4857142857145</v>
      </c>
      <c r="F187" s="13">
        <v>0.1</v>
      </c>
      <c r="G187" s="6">
        <v>210</v>
      </c>
      <c r="H187" s="18">
        <v>22</v>
      </c>
      <c r="I187" s="18">
        <v>4</v>
      </c>
      <c r="J187" s="18">
        <v>9</v>
      </c>
    </row>
    <row r="188" spans="1:10">
      <c r="A188" s="12" t="s">
        <v>182</v>
      </c>
      <c r="B188" s="11" t="s">
        <v>536</v>
      </c>
      <c r="C188" s="11" t="s">
        <v>536</v>
      </c>
      <c r="D188" s="9">
        <v>179107</v>
      </c>
      <c r="E188" s="23">
        <f t="shared" si="2"/>
        <v>1875.4659685863874</v>
      </c>
      <c r="F188" s="13">
        <v>0.17</v>
      </c>
      <c r="G188" s="6">
        <v>511</v>
      </c>
      <c r="H188" s="18">
        <v>87.5</v>
      </c>
      <c r="I188" s="18">
        <v>7</v>
      </c>
      <c r="J188" s="18">
        <v>1</v>
      </c>
    </row>
    <row r="189" spans="1:10">
      <c r="A189" s="12" t="s">
        <v>183</v>
      </c>
      <c r="B189" s="11" t="s">
        <v>537</v>
      </c>
      <c r="C189" s="11" t="s">
        <v>538</v>
      </c>
      <c r="D189" s="9">
        <v>105962</v>
      </c>
      <c r="E189" s="23">
        <f t="shared" si="2"/>
        <v>963.29090909090905</v>
      </c>
      <c r="F189" s="13">
        <v>0.54</v>
      </c>
      <c r="G189" s="6">
        <v>187.5</v>
      </c>
      <c r="H189" s="18">
        <v>102</v>
      </c>
      <c r="I189" s="18">
        <v>6</v>
      </c>
      <c r="J189" s="18">
        <v>2</v>
      </c>
    </row>
    <row r="190" spans="1:10">
      <c r="A190" s="12" t="s">
        <v>184</v>
      </c>
      <c r="B190" s="11" t="s">
        <v>319</v>
      </c>
      <c r="C190" s="11" t="s">
        <v>539</v>
      </c>
      <c r="D190" s="9">
        <v>204129</v>
      </c>
      <c r="E190" s="23">
        <f t="shared" si="2"/>
        <v>256.28248587570624</v>
      </c>
      <c r="F190" s="13">
        <v>10.84</v>
      </c>
      <c r="G190" s="6">
        <v>55</v>
      </c>
      <c r="H190" s="18">
        <v>596</v>
      </c>
      <c r="I190" s="18">
        <v>179.5</v>
      </c>
      <c r="J190" s="18">
        <v>21</v>
      </c>
    </row>
    <row r="191" spans="1:10">
      <c r="A191" s="12" t="s">
        <v>185</v>
      </c>
      <c r="B191" s="11" t="s">
        <v>540</v>
      </c>
      <c r="C191" s="11" t="s">
        <v>541</v>
      </c>
      <c r="D191" s="9">
        <v>149397</v>
      </c>
      <c r="E191" s="23">
        <f t="shared" si="2"/>
        <v>1891.1012658227849</v>
      </c>
      <c r="F191" s="13">
        <v>0.15</v>
      </c>
      <c r="G191" s="6">
        <v>486</v>
      </c>
      <c r="H191" s="18">
        <v>75</v>
      </c>
      <c r="I191" s="18">
        <v>0</v>
      </c>
      <c r="J191" s="18">
        <v>4</v>
      </c>
    </row>
    <row r="192" spans="1:10">
      <c r="A192" s="12" t="s">
        <v>186</v>
      </c>
      <c r="B192" s="11" t="s">
        <v>319</v>
      </c>
      <c r="C192" s="11" t="s">
        <v>542</v>
      </c>
      <c r="D192" s="9">
        <v>202936</v>
      </c>
      <c r="E192" s="23">
        <f t="shared" si="2"/>
        <v>581.47851002865332</v>
      </c>
      <c r="F192" s="13">
        <v>1.65</v>
      </c>
      <c r="G192" s="6">
        <v>125</v>
      </c>
      <c r="H192" s="18">
        <v>206</v>
      </c>
      <c r="I192" s="18">
        <v>102.5</v>
      </c>
      <c r="J192" s="18">
        <v>40.5</v>
      </c>
    </row>
    <row r="193" spans="1:10">
      <c r="A193" s="12" t="s">
        <v>187</v>
      </c>
      <c r="B193" s="11" t="s">
        <v>543</v>
      </c>
      <c r="C193" s="11" t="s">
        <v>544</v>
      </c>
      <c r="D193" s="9">
        <v>128421</v>
      </c>
      <c r="E193" s="23">
        <f t="shared" si="2"/>
        <v>579.77878103837475</v>
      </c>
      <c r="F193" s="13">
        <v>0.46</v>
      </c>
      <c r="G193" s="6">
        <v>400</v>
      </c>
      <c r="H193" s="18">
        <v>184.5</v>
      </c>
      <c r="I193" s="18">
        <v>30</v>
      </c>
      <c r="J193" s="18">
        <v>7</v>
      </c>
    </row>
    <row r="194" spans="1:10">
      <c r="A194" s="12" t="s">
        <v>188</v>
      </c>
      <c r="B194" s="11" t="s">
        <v>543</v>
      </c>
      <c r="C194" s="11" t="s">
        <v>545</v>
      </c>
      <c r="D194" s="9">
        <v>161237</v>
      </c>
      <c r="E194" s="23">
        <f t="shared" si="2"/>
        <v>1715.2872340425531</v>
      </c>
      <c r="F194" s="13">
        <v>0.35</v>
      </c>
      <c r="G194" s="6">
        <v>235</v>
      </c>
      <c r="H194" s="18">
        <v>83</v>
      </c>
      <c r="I194" s="18">
        <v>11</v>
      </c>
      <c r="J194" s="18">
        <v>0</v>
      </c>
    </row>
    <row r="195" spans="1:10">
      <c r="A195" s="12" t="s">
        <v>189</v>
      </c>
      <c r="B195" s="11" t="s">
        <v>546</v>
      </c>
      <c r="C195" s="11" t="s">
        <v>547</v>
      </c>
      <c r="D195" s="9">
        <v>141732</v>
      </c>
      <c r="E195" s="23">
        <f t="shared" si="2"/>
        <v>2024.7428571428572</v>
      </c>
      <c r="F195" s="13">
        <v>0.1</v>
      </c>
      <c r="G195" s="6">
        <v>439</v>
      </c>
      <c r="H195" s="18">
        <v>42</v>
      </c>
      <c r="I195" s="18">
        <v>1</v>
      </c>
      <c r="J195" s="18">
        <v>27</v>
      </c>
    </row>
    <row r="196" spans="1:10">
      <c r="A196" s="12" t="s">
        <v>190</v>
      </c>
      <c r="B196" s="11" t="s">
        <v>548</v>
      </c>
      <c r="C196" s="11" t="s">
        <v>549</v>
      </c>
      <c r="D196" s="9">
        <v>483881</v>
      </c>
      <c r="E196" s="23">
        <f t="shared" si="2"/>
        <v>1280.1084656084656</v>
      </c>
      <c r="F196" s="13">
        <v>0.74</v>
      </c>
      <c r="G196" s="6">
        <v>395.5</v>
      </c>
      <c r="H196" s="18">
        <v>293</v>
      </c>
      <c r="I196" s="18">
        <v>50</v>
      </c>
      <c r="J196" s="18">
        <v>35</v>
      </c>
    </row>
    <row r="197" spans="1:10">
      <c r="A197" s="12" t="s">
        <v>191</v>
      </c>
      <c r="B197" s="11" t="s">
        <v>515</v>
      </c>
      <c r="C197" s="11" t="s">
        <v>411</v>
      </c>
      <c r="D197" s="9">
        <v>44039</v>
      </c>
      <c r="E197" s="23">
        <f t="shared" si="2"/>
        <v>957.36956521739125</v>
      </c>
      <c r="F197" s="13">
        <v>0.19</v>
      </c>
      <c r="G197" s="6">
        <v>196</v>
      </c>
      <c r="H197" s="18">
        <v>37</v>
      </c>
      <c r="I197" s="18">
        <v>9</v>
      </c>
      <c r="J197" s="18">
        <v>0</v>
      </c>
    </row>
    <row r="198" spans="1:10">
      <c r="A198" s="12" t="s">
        <v>192</v>
      </c>
      <c r="B198" s="11" t="s">
        <v>319</v>
      </c>
      <c r="C198" s="11" t="s">
        <v>550</v>
      </c>
      <c r="D198" s="9">
        <v>206265</v>
      </c>
      <c r="E198" s="23">
        <f t="shared" si="2"/>
        <v>462.06317204301075</v>
      </c>
      <c r="F198" s="13">
        <v>6.34</v>
      </c>
      <c r="G198" s="6">
        <v>69.5</v>
      </c>
      <c r="H198" s="18">
        <v>440.4</v>
      </c>
      <c r="I198" s="18">
        <v>4</v>
      </c>
      <c r="J198" s="18">
        <v>2</v>
      </c>
    </row>
    <row r="199" spans="1:10">
      <c r="A199" s="12" t="s">
        <v>193</v>
      </c>
      <c r="B199" s="11" t="s">
        <v>540</v>
      </c>
      <c r="C199" s="11" t="s">
        <v>551</v>
      </c>
      <c r="D199" s="9">
        <v>154898</v>
      </c>
      <c r="E199" s="23">
        <f t="shared" si="2"/>
        <v>1053.7278911564626</v>
      </c>
      <c r="F199" s="13">
        <v>0.35</v>
      </c>
      <c r="G199" s="6">
        <v>339.5</v>
      </c>
      <c r="H199" s="18">
        <v>118</v>
      </c>
      <c r="I199" s="18">
        <v>12</v>
      </c>
      <c r="J199" s="18">
        <v>17</v>
      </c>
    </row>
    <row r="200" spans="1:10">
      <c r="A200" s="12" t="s">
        <v>194</v>
      </c>
      <c r="B200" s="11" t="s">
        <v>370</v>
      </c>
      <c r="C200" s="11" t="s">
        <v>552</v>
      </c>
      <c r="D200" s="9">
        <v>241441</v>
      </c>
      <c r="E200" s="23">
        <f t="shared" ref="E200:E263" si="3">SUM(D200/(H200+I200+J200))</f>
        <v>416.27758620689656</v>
      </c>
      <c r="F200" s="13">
        <v>4.3499999999999996</v>
      </c>
      <c r="G200" s="6">
        <v>60</v>
      </c>
      <c r="H200" s="18">
        <v>261</v>
      </c>
      <c r="I200" s="18">
        <v>261</v>
      </c>
      <c r="J200" s="18">
        <v>58</v>
      </c>
    </row>
    <row r="201" spans="1:10">
      <c r="A201" s="12" t="s">
        <v>195</v>
      </c>
      <c r="B201" s="11" t="s">
        <v>515</v>
      </c>
      <c r="C201" s="11" t="s">
        <v>553</v>
      </c>
      <c r="D201" s="9">
        <v>46156</v>
      </c>
      <c r="E201" s="23">
        <f t="shared" si="3"/>
        <v>1183.4871794871794</v>
      </c>
      <c r="F201" s="13">
        <v>0.34</v>
      </c>
      <c r="G201" s="6">
        <v>116</v>
      </c>
      <c r="H201" s="18">
        <v>39</v>
      </c>
      <c r="I201" s="18">
        <v>0</v>
      </c>
      <c r="J201" s="18">
        <v>0</v>
      </c>
    </row>
    <row r="202" spans="1:10">
      <c r="A202" s="12" t="s">
        <v>196</v>
      </c>
      <c r="B202" s="11" t="s">
        <v>546</v>
      </c>
      <c r="C202" s="11" t="s">
        <v>554</v>
      </c>
      <c r="D202" s="9">
        <v>113626</v>
      </c>
      <c r="E202" s="23">
        <f t="shared" si="3"/>
        <v>916.33870967741939</v>
      </c>
      <c r="F202" s="13">
        <v>0.23</v>
      </c>
      <c r="G202" s="6">
        <v>489</v>
      </c>
      <c r="H202" s="18">
        <v>114</v>
      </c>
      <c r="I202" s="18">
        <v>2</v>
      </c>
      <c r="J202" s="18">
        <v>8</v>
      </c>
    </row>
    <row r="203" spans="1:10">
      <c r="A203" s="12" t="s">
        <v>197</v>
      </c>
      <c r="B203" s="11" t="s">
        <v>543</v>
      </c>
      <c r="C203" s="11" t="s">
        <v>543</v>
      </c>
      <c r="D203" s="9">
        <v>115230</v>
      </c>
      <c r="E203" s="23">
        <f t="shared" si="3"/>
        <v>706.9325153374233</v>
      </c>
      <c r="F203" s="13">
        <v>0.59</v>
      </c>
      <c r="G203" s="6">
        <v>237</v>
      </c>
      <c r="H203" s="18">
        <v>140</v>
      </c>
      <c r="I203" s="18">
        <v>5</v>
      </c>
      <c r="J203" s="18">
        <v>18</v>
      </c>
    </row>
    <row r="204" spans="1:10">
      <c r="A204" s="12" t="s">
        <v>198</v>
      </c>
      <c r="B204" s="11" t="s">
        <v>517</v>
      </c>
      <c r="C204" s="11" t="s">
        <v>517</v>
      </c>
      <c r="D204" s="9">
        <v>348671</v>
      </c>
      <c r="E204" s="23">
        <f t="shared" si="3"/>
        <v>381.47811816192558</v>
      </c>
      <c r="F204" s="13">
        <v>4.6100000000000003</v>
      </c>
      <c r="G204" s="6">
        <v>52.7</v>
      </c>
      <c r="H204" s="18">
        <v>243</v>
      </c>
      <c r="I204" s="18">
        <v>660</v>
      </c>
      <c r="J204" s="18">
        <v>11</v>
      </c>
    </row>
    <row r="205" spans="1:10">
      <c r="A205" s="12" t="s">
        <v>199</v>
      </c>
      <c r="B205" s="11" t="s">
        <v>543</v>
      </c>
      <c r="C205" s="11" t="s">
        <v>555</v>
      </c>
      <c r="D205" s="9">
        <v>196805</v>
      </c>
      <c r="E205" s="23">
        <f t="shared" si="3"/>
        <v>1019.7150259067357</v>
      </c>
      <c r="F205" s="13">
        <v>0.62</v>
      </c>
      <c r="G205" s="6">
        <v>231.8</v>
      </c>
      <c r="H205" s="18">
        <v>144</v>
      </c>
      <c r="I205" s="18">
        <v>13</v>
      </c>
      <c r="J205" s="18">
        <v>36</v>
      </c>
    </row>
    <row r="206" spans="1:10">
      <c r="A206" s="12" t="s">
        <v>200</v>
      </c>
      <c r="B206" s="11" t="s">
        <v>543</v>
      </c>
      <c r="C206" s="11" t="s">
        <v>556</v>
      </c>
      <c r="D206" s="9">
        <v>128692</v>
      </c>
      <c r="E206" s="23">
        <f t="shared" si="3"/>
        <v>718.94972067039112</v>
      </c>
      <c r="F206" s="13">
        <v>1.01</v>
      </c>
      <c r="G206" s="6">
        <v>111.2</v>
      </c>
      <c r="H206" s="18">
        <v>112</v>
      </c>
      <c r="I206" s="18">
        <v>36</v>
      </c>
      <c r="J206" s="18">
        <v>31</v>
      </c>
    </row>
    <row r="207" spans="1:10">
      <c r="A207" s="12" t="s">
        <v>201</v>
      </c>
      <c r="B207" s="11" t="s">
        <v>557</v>
      </c>
      <c r="C207" s="11" t="s">
        <v>558</v>
      </c>
      <c r="D207" s="9">
        <v>180212</v>
      </c>
      <c r="E207" s="23">
        <f t="shared" si="3"/>
        <v>1375.6641221374045</v>
      </c>
      <c r="F207" s="13">
        <v>0.14000000000000001</v>
      </c>
      <c r="G207" s="6">
        <v>674</v>
      </c>
      <c r="H207" s="18">
        <v>96</v>
      </c>
      <c r="I207" s="18">
        <v>0</v>
      </c>
      <c r="J207" s="18">
        <v>35</v>
      </c>
    </row>
    <row r="208" spans="1:10">
      <c r="A208" s="12" t="s">
        <v>202</v>
      </c>
      <c r="B208" s="11" t="s">
        <v>287</v>
      </c>
      <c r="C208" s="11" t="s">
        <v>559</v>
      </c>
      <c r="D208" s="9">
        <v>217704</v>
      </c>
      <c r="E208" s="23">
        <f t="shared" si="3"/>
        <v>343.38170347003154</v>
      </c>
      <c r="F208" s="13">
        <v>4.9400000000000004</v>
      </c>
      <c r="G208" s="6">
        <v>125</v>
      </c>
      <c r="H208" s="18">
        <v>617</v>
      </c>
      <c r="I208" s="18">
        <v>17</v>
      </c>
      <c r="J208" s="18">
        <v>0</v>
      </c>
    </row>
    <row r="209" spans="1:10">
      <c r="A209" s="12" t="s">
        <v>203</v>
      </c>
      <c r="B209" s="11" t="s">
        <v>560</v>
      </c>
      <c r="C209" s="11" t="s">
        <v>561</v>
      </c>
      <c r="D209" s="9">
        <v>315861</v>
      </c>
      <c r="E209" s="23">
        <f t="shared" si="3"/>
        <v>1035.6098360655737</v>
      </c>
      <c r="F209" s="13">
        <v>0.73</v>
      </c>
      <c r="G209" s="6">
        <v>331</v>
      </c>
      <c r="H209" s="18">
        <v>241</v>
      </c>
      <c r="I209" s="18">
        <v>29</v>
      </c>
      <c r="J209" s="18">
        <v>35</v>
      </c>
    </row>
    <row r="210" spans="1:10">
      <c r="A210" s="12" t="s">
        <v>204</v>
      </c>
      <c r="B210" s="11" t="s">
        <v>504</v>
      </c>
      <c r="C210" s="11" t="s">
        <v>562</v>
      </c>
      <c r="D210" s="9">
        <v>548162</v>
      </c>
      <c r="E210" s="23">
        <f t="shared" si="3"/>
        <v>340.26194909993791</v>
      </c>
      <c r="F210" s="13">
        <v>4.74</v>
      </c>
      <c r="G210" s="6">
        <v>156</v>
      </c>
      <c r="H210" s="18">
        <v>739</v>
      </c>
      <c r="I210" s="18">
        <v>868</v>
      </c>
      <c r="J210" s="18">
        <v>4</v>
      </c>
    </row>
    <row r="211" spans="1:10">
      <c r="A211" s="12" t="s">
        <v>205</v>
      </c>
      <c r="B211" s="11" t="s">
        <v>563</v>
      </c>
      <c r="C211" s="11" t="s">
        <v>564</v>
      </c>
      <c r="D211" s="9">
        <v>302553</v>
      </c>
      <c r="E211" s="23">
        <f t="shared" si="3"/>
        <v>792.02356020942409</v>
      </c>
      <c r="F211" s="13">
        <v>0.53</v>
      </c>
      <c r="G211" s="6">
        <v>537</v>
      </c>
      <c r="H211" s="18">
        <v>287</v>
      </c>
      <c r="I211" s="18">
        <v>72</v>
      </c>
      <c r="J211" s="18">
        <v>23</v>
      </c>
    </row>
    <row r="212" spans="1:10">
      <c r="A212" s="12" t="s">
        <v>206</v>
      </c>
      <c r="B212" s="11" t="s">
        <v>548</v>
      </c>
      <c r="C212" s="11" t="s">
        <v>548</v>
      </c>
      <c r="D212" s="9">
        <v>172082</v>
      </c>
      <c r="E212" s="23">
        <f t="shared" si="3"/>
        <v>994.69364161849705</v>
      </c>
      <c r="F212" s="13">
        <v>0.95</v>
      </c>
      <c r="G212" s="6">
        <v>156.30000000000001</v>
      </c>
      <c r="H212" s="18">
        <v>149</v>
      </c>
      <c r="I212" s="18">
        <v>16</v>
      </c>
      <c r="J212" s="18">
        <v>8</v>
      </c>
    </row>
    <row r="213" spans="1:10">
      <c r="A213" s="12" t="s">
        <v>207</v>
      </c>
      <c r="B213" s="11" t="s">
        <v>548</v>
      </c>
      <c r="C213" s="11" t="s">
        <v>565</v>
      </c>
      <c r="D213" s="9">
        <v>132616</v>
      </c>
      <c r="E213" s="23">
        <f t="shared" si="3"/>
        <v>616.81860465116279</v>
      </c>
      <c r="F213" s="13">
        <v>1.21</v>
      </c>
      <c r="G213" s="6">
        <v>167.5</v>
      </c>
      <c r="H213" s="18">
        <v>203</v>
      </c>
      <c r="I213" s="18">
        <v>11</v>
      </c>
      <c r="J213" s="18">
        <v>1</v>
      </c>
    </row>
    <row r="214" spans="1:10">
      <c r="A214" s="12" t="s">
        <v>208</v>
      </c>
      <c r="B214" s="11" t="s">
        <v>566</v>
      </c>
      <c r="C214" s="11" t="s">
        <v>567</v>
      </c>
      <c r="D214" s="9">
        <v>107705</v>
      </c>
      <c r="E214" s="23">
        <f t="shared" si="3"/>
        <v>367.5938566552901</v>
      </c>
      <c r="F214" s="13">
        <v>0.56999999999999995</v>
      </c>
      <c r="G214" s="6">
        <v>127.3</v>
      </c>
      <c r="H214" s="18">
        <v>72</v>
      </c>
      <c r="I214" s="18">
        <v>196</v>
      </c>
      <c r="J214" s="18">
        <v>25</v>
      </c>
    </row>
    <row r="215" spans="1:10">
      <c r="A215" s="12" t="s">
        <v>209</v>
      </c>
      <c r="B215" s="11" t="s">
        <v>566</v>
      </c>
      <c r="C215" s="11" t="s">
        <v>568</v>
      </c>
      <c r="D215" s="9">
        <v>129151</v>
      </c>
      <c r="E215" s="23">
        <f t="shared" si="3"/>
        <v>566.45175438596493</v>
      </c>
      <c r="F215" s="13">
        <v>1.63</v>
      </c>
      <c r="G215" s="6">
        <v>109</v>
      </c>
      <c r="H215" s="18">
        <v>178</v>
      </c>
      <c r="I215" s="18">
        <v>31</v>
      </c>
      <c r="J215" s="18">
        <v>19</v>
      </c>
    </row>
    <row r="216" spans="1:10">
      <c r="A216" s="12" t="s">
        <v>210</v>
      </c>
      <c r="B216" s="11" t="s">
        <v>569</v>
      </c>
      <c r="C216" s="11" t="s">
        <v>570</v>
      </c>
      <c r="D216" s="9">
        <v>170695</v>
      </c>
      <c r="E216" s="23">
        <f t="shared" si="3"/>
        <v>1724.1919191919192</v>
      </c>
      <c r="F216" s="13">
        <v>0.19</v>
      </c>
      <c r="G216" s="6">
        <v>459.8</v>
      </c>
      <c r="H216" s="18">
        <v>87</v>
      </c>
      <c r="I216" s="18">
        <v>0</v>
      </c>
      <c r="J216" s="18">
        <v>12</v>
      </c>
    </row>
    <row r="217" spans="1:10">
      <c r="A217" s="12" t="s">
        <v>211</v>
      </c>
      <c r="B217" s="11" t="s">
        <v>548</v>
      </c>
      <c r="C217" s="11" t="s">
        <v>571</v>
      </c>
      <c r="D217" s="9">
        <v>70538</v>
      </c>
      <c r="E217" s="23">
        <f t="shared" si="3"/>
        <v>665.45283018867929</v>
      </c>
      <c r="F217" s="13">
        <v>0.6</v>
      </c>
      <c r="G217" s="6">
        <v>156</v>
      </c>
      <c r="H217" s="18">
        <v>94</v>
      </c>
      <c r="I217" s="18">
        <v>0</v>
      </c>
      <c r="J217" s="18">
        <v>12</v>
      </c>
    </row>
    <row r="218" spans="1:10">
      <c r="A218" s="12" t="s">
        <v>212</v>
      </c>
      <c r="B218" s="11" t="s">
        <v>301</v>
      </c>
      <c r="C218" s="11" t="s">
        <v>572</v>
      </c>
      <c r="D218" s="9">
        <v>155690</v>
      </c>
      <c r="E218" s="23">
        <f t="shared" si="3"/>
        <v>1769.2045454545455</v>
      </c>
      <c r="F218" s="13">
        <v>0.43</v>
      </c>
      <c r="G218" s="6">
        <v>194.8</v>
      </c>
      <c r="H218" s="18">
        <v>83</v>
      </c>
      <c r="I218" s="18">
        <v>4</v>
      </c>
      <c r="J218" s="18">
        <v>1</v>
      </c>
    </row>
    <row r="219" spans="1:10">
      <c r="A219" s="12" t="s">
        <v>213</v>
      </c>
      <c r="B219" s="11" t="s">
        <v>487</v>
      </c>
      <c r="C219" s="11" t="s">
        <v>573</v>
      </c>
      <c r="D219" s="9">
        <v>205404</v>
      </c>
      <c r="E219" s="23">
        <f t="shared" si="3"/>
        <v>1011.8423645320197</v>
      </c>
      <c r="F219" s="13">
        <v>1.03</v>
      </c>
      <c r="G219" s="6">
        <v>190</v>
      </c>
      <c r="H219" s="18">
        <v>196</v>
      </c>
      <c r="I219" s="18">
        <v>1</v>
      </c>
      <c r="J219" s="18">
        <v>6</v>
      </c>
    </row>
    <row r="220" spans="1:10">
      <c r="A220" s="12" t="s">
        <v>214</v>
      </c>
      <c r="B220" s="11" t="s">
        <v>305</v>
      </c>
      <c r="C220" s="11" t="s">
        <v>574</v>
      </c>
      <c r="D220" s="9">
        <v>69530</v>
      </c>
      <c r="E220" s="23">
        <f t="shared" si="3"/>
        <v>423.96341463414632</v>
      </c>
      <c r="F220" s="13">
        <v>0.96</v>
      </c>
      <c r="G220" s="6">
        <v>95</v>
      </c>
      <c r="H220" s="18">
        <v>91</v>
      </c>
      <c r="I220" s="18">
        <v>57</v>
      </c>
      <c r="J220" s="18">
        <v>16</v>
      </c>
    </row>
    <row r="221" spans="1:10">
      <c r="A221" s="12" t="s">
        <v>215</v>
      </c>
      <c r="B221" s="11" t="s">
        <v>560</v>
      </c>
      <c r="C221" s="11" t="s">
        <v>575</v>
      </c>
      <c r="D221" s="9">
        <v>269406</v>
      </c>
      <c r="E221" s="23">
        <f t="shared" si="3"/>
        <v>711.77278731836191</v>
      </c>
      <c r="F221" s="13">
        <v>2.02</v>
      </c>
      <c r="G221" s="6">
        <v>156.4</v>
      </c>
      <c r="H221" s="18">
        <v>315.5</v>
      </c>
      <c r="I221" s="18">
        <v>30</v>
      </c>
      <c r="J221" s="18">
        <v>33</v>
      </c>
    </row>
    <row r="222" spans="1:10">
      <c r="A222" s="12" t="s">
        <v>216</v>
      </c>
      <c r="B222" s="11" t="s">
        <v>487</v>
      </c>
      <c r="C222" s="11" t="s">
        <v>576</v>
      </c>
      <c r="D222" s="9">
        <v>108206</v>
      </c>
      <c r="E222" s="23">
        <f t="shared" si="3"/>
        <v>842.07003891050579</v>
      </c>
      <c r="F222" s="13">
        <v>0.3</v>
      </c>
      <c r="G222" s="6">
        <v>292</v>
      </c>
      <c r="H222" s="18">
        <v>86.5</v>
      </c>
      <c r="I222" s="18">
        <v>5.5</v>
      </c>
      <c r="J222" s="18">
        <v>36.5</v>
      </c>
    </row>
    <row r="223" spans="1:10">
      <c r="A223" s="12" t="s">
        <v>217</v>
      </c>
      <c r="B223" s="11" t="s">
        <v>533</v>
      </c>
      <c r="C223" s="11" t="s">
        <v>577</v>
      </c>
      <c r="D223" s="9">
        <v>43278</v>
      </c>
      <c r="E223" s="23">
        <f t="shared" si="3"/>
        <v>369.89743589743591</v>
      </c>
      <c r="F223" s="13">
        <v>0.37</v>
      </c>
      <c r="G223" s="6">
        <v>193.3</v>
      </c>
      <c r="H223" s="18">
        <v>72</v>
      </c>
      <c r="I223" s="18">
        <v>2</v>
      </c>
      <c r="J223" s="18">
        <v>43</v>
      </c>
    </row>
    <row r="224" spans="1:10">
      <c r="A224" s="12" t="s">
        <v>218</v>
      </c>
      <c r="B224" s="11" t="s">
        <v>566</v>
      </c>
      <c r="C224" s="11" t="s">
        <v>578</v>
      </c>
      <c r="D224" s="9">
        <v>630646</v>
      </c>
      <c r="E224" s="23">
        <f t="shared" si="3"/>
        <v>670.18703506907548</v>
      </c>
      <c r="F224" s="13">
        <v>3.74</v>
      </c>
      <c r="G224" s="6">
        <v>201</v>
      </c>
      <c r="H224" s="18">
        <v>751</v>
      </c>
      <c r="I224" s="18">
        <v>139</v>
      </c>
      <c r="J224" s="18">
        <v>51</v>
      </c>
    </row>
    <row r="225" spans="1:10">
      <c r="A225" s="12" t="s">
        <v>219</v>
      </c>
      <c r="B225" s="11" t="s">
        <v>537</v>
      </c>
      <c r="C225" s="11" t="s">
        <v>579</v>
      </c>
      <c r="D225" s="9">
        <v>258428</v>
      </c>
      <c r="E225" s="23">
        <f t="shared" si="3"/>
        <v>169.52768302282868</v>
      </c>
      <c r="F225" s="13">
        <v>2.13</v>
      </c>
      <c r="G225" s="6">
        <v>101.5</v>
      </c>
      <c r="H225" s="18">
        <v>216.6</v>
      </c>
      <c r="I225" s="18">
        <v>1122.7</v>
      </c>
      <c r="J225" s="18">
        <v>185.1</v>
      </c>
    </row>
    <row r="226" spans="1:10">
      <c r="A226" s="12" t="s">
        <v>220</v>
      </c>
      <c r="B226" s="11" t="s">
        <v>580</v>
      </c>
      <c r="C226" s="11" t="s">
        <v>581</v>
      </c>
      <c r="D226" s="9">
        <v>169008</v>
      </c>
      <c r="E226" s="23">
        <f t="shared" si="3"/>
        <v>423.57894736842104</v>
      </c>
      <c r="F226" s="13">
        <v>1.96</v>
      </c>
      <c r="G226" s="6">
        <v>168</v>
      </c>
      <c r="H226" s="18">
        <v>330</v>
      </c>
      <c r="I226" s="18">
        <v>33</v>
      </c>
      <c r="J226" s="18">
        <v>36</v>
      </c>
    </row>
    <row r="227" spans="1:10">
      <c r="A227" s="12" t="s">
        <v>221</v>
      </c>
      <c r="B227" s="11" t="s">
        <v>473</v>
      </c>
      <c r="C227" s="11" t="s">
        <v>582</v>
      </c>
      <c r="D227" s="9">
        <v>1289767</v>
      </c>
      <c r="E227" s="23">
        <f t="shared" si="3"/>
        <v>239.60003715400333</v>
      </c>
      <c r="F227" s="13">
        <v>24.44</v>
      </c>
      <c r="G227" s="6">
        <v>128</v>
      </c>
      <c r="H227" s="18">
        <v>3128.5</v>
      </c>
      <c r="I227" s="18">
        <v>2006</v>
      </c>
      <c r="J227" s="18">
        <v>248.5</v>
      </c>
    </row>
    <row r="228" spans="1:10">
      <c r="A228" s="12" t="s">
        <v>222</v>
      </c>
      <c r="B228" s="11" t="s">
        <v>526</v>
      </c>
      <c r="C228" s="11" t="s">
        <v>583</v>
      </c>
      <c r="D228" s="9">
        <v>262783</v>
      </c>
      <c r="E228" s="23">
        <f t="shared" si="3"/>
        <v>1837.6433566433566</v>
      </c>
      <c r="F228" s="13">
        <v>0.28000000000000003</v>
      </c>
      <c r="G228" s="6">
        <v>490</v>
      </c>
      <c r="H228" s="18">
        <v>135</v>
      </c>
      <c r="I228" s="18">
        <v>5</v>
      </c>
      <c r="J228" s="18">
        <v>3</v>
      </c>
    </row>
    <row r="229" spans="1:10">
      <c r="A229" s="12" t="s">
        <v>223</v>
      </c>
      <c r="B229" s="11" t="s">
        <v>507</v>
      </c>
      <c r="C229" s="11" t="s">
        <v>385</v>
      </c>
      <c r="D229" s="9">
        <v>49410</v>
      </c>
      <c r="E229" s="23">
        <f t="shared" si="3"/>
        <v>257.34375</v>
      </c>
      <c r="F229" s="13">
        <v>1.45</v>
      </c>
      <c r="G229" s="6">
        <v>42</v>
      </c>
      <c r="H229" s="18">
        <v>61</v>
      </c>
      <c r="I229" s="18">
        <v>12</v>
      </c>
      <c r="J229" s="18">
        <v>119</v>
      </c>
    </row>
    <row r="230" spans="1:10">
      <c r="A230" s="12" t="s">
        <v>224</v>
      </c>
      <c r="B230" s="11" t="s">
        <v>507</v>
      </c>
      <c r="C230" s="11" t="s">
        <v>584</v>
      </c>
      <c r="D230" s="9">
        <v>283102</v>
      </c>
      <c r="E230" s="23">
        <f t="shared" si="3"/>
        <v>752.93085106382978</v>
      </c>
      <c r="F230" s="13">
        <v>2.88</v>
      </c>
      <c r="G230" s="6">
        <v>130</v>
      </c>
      <c r="H230" s="18">
        <v>375</v>
      </c>
      <c r="I230" s="18">
        <v>0</v>
      </c>
      <c r="J230" s="18">
        <v>1</v>
      </c>
    </row>
    <row r="231" spans="1:10">
      <c r="A231" s="12" t="s">
        <v>225</v>
      </c>
      <c r="B231" s="11" t="s">
        <v>524</v>
      </c>
      <c r="C231" s="11" t="s">
        <v>585</v>
      </c>
      <c r="D231" s="9">
        <v>1103737</v>
      </c>
      <c r="E231" s="23">
        <f t="shared" si="3"/>
        <v>180.05497553017943</v>
      </c>
      <c r="F231" s="13">
        <v>5.83</v>
      </c>
      <c r="G231" s="6">
        <v>425.7</v>
      </c>
      <c r="H231" s="18">
        <v>2483</v>
      </c>
      <c r="I231" s="18">
        <v>3605</v>
      </c>
      <c r="J231" s="18">
        <v>42</v>
      </c>
    </row>
    <row r="232" spans="1:10">
      <c r="A232" s="12" t="s">
        <v>226</v>
      </c>
      <c r="B232" s="11" t="s">
        <v>515</v>
      </c>
      <c r="C232" s="11" t="s">
        <v>586</v>
      </c>
      <c r="D232" s="9">
        <v>178201</v>
      </c>
      <c r="E232" s="23">
        <f t="shared" si="3"/>
        <v>694.74074074074076</v>
      </c>
      <c r="F232" s="13">
        <v>0.77</v>
      </c>
      <c r="G232" s="6">
        <v>244.5</v>
      </c>
      <c r="H232" s="18">
        <v>187.5</v>
      </c>
      <c r="I232" s="18">
        <v>11</v>
      </c>
      <c r="J232" s="18">
        <v>58</v>
      </c>
    </row>
    <row r="233" spans="1:10">
      <c r="A233" s="12" t="s">
        <v>227</v>
      </c>
      <c r="B233" s="11" t="s">
        <v>580</v>
      </c>
      <c r="C233" s="11" t="s">
        <v>587</v>
      </c>
      <c r="D233" s="9">
        <v>546576</v>
      </c>
      <c r="E233" s="23">
        <f t="shared" si="3"/>
        <v>1211.9201773835921</v>
      </c>
      <c r="F233" s="13">
        <v>3.75</v>
      </c>
      <c r="G233" s="6">
        <v>120</v>
      </c>
      <c r="H233" s="18">
        <v>450</v>
      </c>
      <c r="I233" s="18">
        <v>1</v>
      </c>
      <c r="J233" s="18">
        <v>0</v>
      </c>
    </row>
    <row r="234" spans="1:10">
      <c r="A234" s="12" t="s">
        <v>228</v>
      </c>
      <c r="B234" s="11" t="s">
        <v>580</v>
      </c>
      <c r="C234" s="11" t="s">
        <v>588</v>
      </c>
      <c r="D234" s="9">
        <v>434327</v>
      </c>
      <c r="E234" s="23">
        <f t="shared" si="3"/>
        <v>399.38114942528733</v>
      </c>
      <c r="F234" s="13">
        <v>2.09</v>
      </c>
      <c r="G234" s="6">
        <v>210.9</v>
      </c>
      <c r="H234" s="18">
        <v>441.1</v>
      </c>
      <c r="I234" s="18">
        <v>554.20000000000005</v>
      </c>
      <c r="J234" s="18">
        <v>92.2</v>
      </c>
    </row>
    <row r="235" spans="1:10">
      <c r="A235" s="12" t="s">
        <v>229</v>
      </c>
      <c r="B235" s="11" t="s">
        <v>580</v>
      </c>
      <c r="C235" s="11" t="s">
        <v>589</v>
      </c>
      <c r="D235" s="9">
        <v>183924</v>
      </c>
      <c r="E235" s="23">
        <f t="shared" si="3"/>
        <v>810.23788546255503</v>
      </c>
      <c r="F235" s="13">
        <v>1</v>
      </c>
      <c r="G235" s="6">
        <v>140</v>
      </c>
      <c r="H235" s="18">
        <v>139.5</v>
      </c>
      <c r="I235" s="18">
        <v>78.5</v>
      </c>
      <c r="J235" s="18">
        <v>9</v>
      </c>
    </row>
    <row r="236" spans="1:10">
      <c r="A236" s="12" t="s">
        <v>230</v>
      </c>
      <c r="B236" s="11" t="s">
        <v>548</v>
      </c>
      <c r="C236" s="11" t="s">
        <v>590</v>
      </c>
      <c r="D236" s="9">
        <v>105523</v>
      </c>
      <c r="E236" s="23">
        <f t="shared" si="3"/>
        <v>524.99004975124376</v>
      </c>
      <c r="F236" s="13">
        <v>0.78</v>
      </c>
      <c r="G236" s="6">
        <v>144</v>
      </c>
      <c r="H236" s="18">
        <v>113</v>
      </c>
      <c r="I236" s="18">
        <v>12</v>
      </c>
      <c r="J236" s="18">
        <v>76</v>
      </c>
    </row>
    <row r="237" spans="1:10">
      <c r="A237" s="12" t="s">
        <v>231</v>
      </c>
      <c r="B237" s="11" t="s">
        <v>322</v>
      </c>
      <c r="C237" s="11" t="s">
        <v>591</v>
      </c>
      <c r="D237" s="9">
        <v>364516</v>
      </c>
      <c r="E237" s="23">
        <f t="shared" si="3"/>
        <v>725.4049751243781</v>
      </c>
      <c r="F237" s="13">
        <v>3.47</v>
      </c>
      <c r="G237" s="6">
        <v>117</v>
      </c>
      <c r="H237" s="18">
        <v>406.5</v>
      </c>
      <c r="I237" s="18">
        <v>90</v>
      </c>
      <c r="J237" s="18">
        <v>6</v>
      </c>
    </row>
    <row r="238" spans="1:10">
      <c r="A238" s="12" t="s">
        <v>232</v>
      </c>
      <c r="B238" s="11" t="s">
        <v>473</v>
      </c>
      <c r="C238" s="11" t="s">
        <v>592</v>
      </c>
      <c r="D238" s="9">
        <v>1297531</v>
      </c>
      <c r="E238" s="23">
        <f t="shared" si="3"/>
        <v>373.06814261069582</v>
      </c>
      <c r="F238" s="13">
        <v>17.66</v>
      </c>
      <c r="G238" s="6">
        <v>140</v>
      </c>
      <c r="H238" s="18">
        <v>2473</v>
      </c>
      <c r="I238" s="18">
        <v>804</v>
      </c>
      <c r="J238" s="18">
        <v>201</v>
      </c>
    </row>
    <row r="239" spans="1:10">
      <c r="A239" s="12" t="s">
        <v>233</v>
      </c>
      <c r="B239" s="11" t="s">
        <v>593</v>
      </c>
      <c r="C239" s="11" t="s">
        <v>594</v>
      </c>
      <c r="D239" s="9">
        <v>159485</v>
      </c>
      <c r="E239" s="23">
        <f t="shared" si="3"/>
        <v>1265.7539682539682</v>
      </c>
      <c r="F239" s="13">
        <v>0.16</v>
      </c>
      <c r="G239" s="6">
        <v>690</v>
      </c>
      <c r="H239" s="18">
        <v>109</v>
      </c>
      <c r="I239" s="18">
        <v>13</v>
      </c>
      <c r="J239" s="18">
        <v>4</v>
      </c>
    </row>
    <row r="240" spans="1:10">
      <c r="A240" s="12" t="s">
        <v>234</v>
      </c>
      <c r="B240" s="11" t="s">
        <v>322</v>
      </c>
      <c r="C240" s="11" t="s">
        <v>322</v>
      </c>
      <c r="D240" s="9">
        <v>349799</v>
      </c>
      <c r="E240" s="23">
        <f t="shared" si="3"/>
        <v>511.40204678362574</v>
      </c>
      <c r="F240" s="13">
        <v>39.76</v>
      </c>
      <c r="G240" s="6">
        <v>17</v>
      </c>
      <c r="H240" s="18">
        <v>676</v>
      </c>
      <c r="I240" s="18">
        <v>4</v>
      </c>
      <c r="J240" s="18">
        <v>4</v>
      </c>
    </row>
    <row r="241" spans="1:10">
      <c r="A241" s="12" t="s">
        <v>235</v>
      </c>
      <c r="B241" s="11" t="s">
        <v>566</v>
      </c>
      <c r="C241" s="11" t="s">
        <v>595</v>
      </c>
      <c r="D241" s="9">
        <v>56386</v>
      </c>
      <c r="E241" s="23">
        <f t="shared" si="3"/>
        <v>526.97196261682245</v>
      </c>
      <c r="F241" s="13">
        <v>0.84</v>
      </c>
      <c r="G241" s="6">
        <v>74</v>
      </c>
      <c r="H241" s="18">
        <v>62</v>
      </c>
      <c r="I241" s="18">
        <v>40</v>
      </c>
      <c r="J241" s="18">
        <v>5</v>
      </c>
    </row>
    <row r="242" spans="1:10">
      <c r="A242" s="12" t="s">
        <v>236</v>
      </c>
      <c r="B242" s="11" t="s">
        <v>566</v>
      </c>
      <c r="C242" s="11" t="s">
        <v>596</v>
      </c>
      <c r="D242" s="9">
        <v>84699</v>
      </c>
      <c r="E242" s="23">
        <f t="shared" si="3"/>
        <v>584.13103448275865</v>
      </c>
      <c r="F242" s="13">
        <v>1.0900000000000001</v>
      </c>
      <c r="G242" s="6">
        <v>133</v>
      </c>
      <c r="H242" s="18">
        <v>145</v>
      </c>
      <c r="I242" s="18">
        <v>0</v>
      </c>
      <c r="J242" s="18">
        <v>0</v>
      </c>
    </row>
    <row r="243" spans="1:10">
      <c r="A243" s="12" t="s">
        <v>237</v>
      </c>
      <c r="B243" s="11" t="s">
        <v>497</v>
      </c>
      <c r="C243" s="11" t="s">
        <v>597</v>
      </c>
      <c r="D243" s="9">
        <v>1325517</v>
      </c>
      <c r="E243" s="23">
        <f t="shared" si="3"/>
        <v>430.22297955209348</v>
      </c>
      <c r="F243" s="13">
        <v>2.4900000000000002</v>
      </c>
      <c r="G243" s="6">
        <v>928</v>
      </c>
      <c r="H243" s="18">
        <v>2310</v>
      </c>
      <c r="I243" s="18">
        <v>771</v>
      </c>
      <c r="J243" s="18">
        <v>0</v>
      </c>
    </row>
    <row r="244" spans="1:10">
      <c r="A244" s="12" t="s">
        <v>238</v>
      </c>
      <c r="B244" s="11" t="s">
        <v>322</v>
      </c>
      <c r="C244" s="11" t="s">
        <v>598</v>
      </c>
      <c r="D244" s="9">
        <v>686851</v>
      </c>
      <c r="E244" s="23">
        <f t="shared" si="3"/>
        <v>340.0252475247525</v>
      </c>
      <c r="F244" s="13">
        <v>12.3</v>
      </c>
      <c r="G244" s="6">
        <v>89.6</v>
      </c>
      <c r="H244" s="18">
        <v>1102</v>
      </c>
      <c r="I244" s="18">
        <v>891</v>
      </c>
      <c r="J244" s="18">
        <v>27</v>
      </c>
    </row>
    <row r="245" spans="1:10">
      <c r="A245" s="12" t="s">
        <v>239</v>
      </c>
      <c r="B245" s="11" t="s">
        <v>524</v>
      </c>
      <c r="C245" s="11" t="s">
        <v>599</v>
      </c>
      <c r="D245" s="9">
        <v>94180</v>
      </c>
      <c r="E245" s="23">
        <f t="shared" si="3"/>
        <v>1169.9378881987577</v>
      </c>
      <c r="F245" s="13">
        <v>0.2</v>
      </c>
      <c r="G245" s="6">
        <v>358.2</v>
      </c>
      <c r="H245" s="18">
        <v>73</v>
      </c>
      <c r="I245" s="18">
        <v>1</v>
      </c>
      <c r="J245" s="18">
        <v>6.5</v>
      </c>
    </row>
    <row r="246" spans="1:10">
      <c r="A246" s="12" t="s">
        <v>240</v>
      </c>
      <c r="B246" s="11" t="s">
        <v>507</v>
      </c>
      <c r="C246" s="11" t="s">
        <v>600</v>
      </c>
      <c r="D246" s="9">
        <v>128615</v>
      </c>
      <c r="E246" s="23">
        <f t="shared" si="3"/>
        <v>603.82629107981222</v>
      </c>
      <c r="F246" s="13">
        <v>1.27</v>
      </c>
      <c r="G246" s="6">
        <v>60</v>
      </c>
      <c r="H246" s="18">
        <v>76.5</v>
      </c>
      <c r="I246" s="18">
        <v>79.5</v>
      </c>
      <c r="J246" s="18">
        <v>57</v>
      </c>
    </row>
    <row r="247" spans="1:10">
      <c r="A247" s="12" t="s">
        <v>241</v>
      </c>
      <c r="B247" s="11" t="s">
        <v>531</v>
      </c>
      <c r="C247" s="11" t="s">
        <v>601</v>
      </c>
      <c r="D247" s="9">
        <v>119797</v>
      </c>
      <c r="E247" s="23">
        <f t="shared" si="3"/>
        <v>678.73654390934848</v>
      </c>
      <c r="F247" s="13">
        <v>0.77</v>
      </c>
      <c r="G247" s="6">
        <v>119</v>
      </c>
      <c r="H247" s="18">
        <v>92</v>
      </c>
      <c r="I247" s="18">
        <v>41.5</v>
      </c>
      <c r="J247" s="18">
        <v>43</v>
      </c>
    </row>
    <row r="248" spans="1:10">
      <c r="A248" s="12" t="s">
        <v>242</v>
      </c>
      <c r="B248" s="11" t="s">
        <v>602</v>
      </c>
      <c r="C248" s="11" t="s">
        <v>603</v>
      </c>
      <c r="D248" s="9">
        <v>236212</v>
      </c>
      <c r="E248" s="23">
        <f t="shared" si="3"/>
        <v>982.17047817047819</v>
      </c>
      <c r="F248" s="13">
        <v>0.45</v>
      </c>
      <c r="G248" s="6">
        <v>308.89999999999998</v>
      </c>
      <c r="H248" s="18">
        <v>138</v>
      </c>
      <c r="I248" s="18">
        <v>91.5</v>
      </c>
      <c r="J248" s="18">
        <v>11</v>
      </c>
    </row>
    <row r="249" spans="1:10">
      <c r="A249" s="12" t="s">
        <v>243</v>
      </c>
      <c r="B249" s="11" t="s">
        <v>602</v>
      </c>
      <c r="C249" s="11" t="s">
        <v>604</v>
      </c>
      <c r="D249" s="9">
        <v>132718</v>
      </c>
      <c r="E249" s="23">
        <f t="shared" si="3"/>
        <v>947.98571428571427</v>
      </c>
      <c r="F249" s="13">
        <v>0.76</v>
      </c>
      <c r="G249" s="6">
        <v>140</v>
      </c>
      <c r="H249" s="18">
        <v>106</v>
      </c>
      <c r="I249" s="18">
        <v>33</v>
      </c>
      <c r="J249" s="18">
        <v>1</v>
      </c>
    </row>
    <row r="250" spans="1:10">
      <c r="A250" s="12" t="s">
        <v>244</v>
      </c>
      <c r="B250" s="11" t="s">
        <v>322</v>
      </c>
      <c r="C250" s="11" t="s">
        <v>605</v>
      </c>
      <c r="D250" s="9">
        <v>454757</v>
      </c>
      <c r="E250" s="23">
        <f t="shared" si="3"/>
        <v>416.74945014662757</v>
      </c>
      <c r="F250" s="13">
        <v>5.85</v>
      </c>
      <c r="G250" s="6">
        <v>142</v>
      </c>
      <c r="H250" s="18">
        <v>831.2</v>
      </c>
      <c r="I250" s="18">
        <v>228</v>
      </c>
      <c r="J250" s="18">
        <v>32</v>
      </c>
    </row>
    <row r="251" spans="1:10">
      <c r="A251" s="12" t="s">
        <v>245</v>
      </c>
      <c r="B251" s="11" t="s">
        <v>602</v>
      </c>
      <c r="C251" s="11" t="s">
        <v>606</v>
      </c>
      <c r="D251" s="9">
        <v>391029</v>
      </c>
      <c r="E251" s="23">
        <f t="shared" si="3"/>
        <v>545.7487787857641</v>
      </c>
      <c r="F251" s="13">
        <v>2.2000000000000002</v>
      </c>
      <c r="G251" s="6">
        <v>262</v>
      </c>
      <c r="H251" s="18">
        <v>575.5</v>
      </c>
      <c r="I251" s="18">
        <v>139</v>
      </c>
      <c r="J251" s="18">
        <v>2</v>
      </c>
    </row>
    <row r="252" spans="1:10">
      <c r="A252" s="12" t="s">
        <v>246</v>
      </c>
      <c r="B252" s="11" t="s">
        <v>607</v>
      </c>
      <c r="C252" s="11" t="s">
        <v>608</v>
      </c>
      <c r="D252" s="9">
        <v>296627</v>
      </c>
      <c r="E252" s="23">
        <f t="shared" si="3"/>
        <v>1565.3139841688655</v>
      </c>
      <c r="F252" s="13">
        <v>0.19</v>
      </c>
      <c r="G252" s="6">
        <v>756</v>
      </c>
      <c r="H252" s="18">
        <v>143</v>
      </c>
      <c r="I252" s="18">
        <v>29.5</v>
      </c>
      <c r="J252" s="18">
        <v>17</v>
      </c>
    </row>
    <row r="253" spans="1:10">
      <c r="A253" s="12" t="s">
        <v>247</v>
      </c>
      <c r="B253" s="11" t="s">
        <v>386</v>
      </c>
      <c r="C253" s="11" t="s">
        <v>609</v>
      </c>
      <c r="D253" s="9">
        <v>161617</v>
      </c>
      <c r="E253" s="23">
        <f t="shared" si="3"/>
        <v>1632.4949494949494</v>
      </c>
      <c r="F253" s="13">
        <v>0.1</v>
      </c>
      <c r="G253" s="6">
        <v>775.3</v>
      </c>
      <c r="H253" s="18">
        <v>79</v>
      </c>
      <c r="I253" s="18">
        <v>14</v>
      </c>
      <c r="J253" s="18">
        <v>6</v>
      </c>
    </row>
    <row r="254" spans="1:10">
      <c r="A254" s="12" t="s">
        <v>248</v>
      </c>
      <c r="B254" s="11" t="s">
        <v>610</v>
      </c>
      <c r="C254" s="11" t="s">
        <v>611</v>
      </c>
      <c r="D254" s="9">
        <v>29134</v>
      </c>
      <c r="E254" s="23">
        <f t="shared" si="3"/>
        <v>787.40540540540542</v>
      </c>
      <c r="F254" s="13">
        <v>0.03</v>
      </c>
      <c r="G254" s="6">
        <v>203.3</v>
      </c>
      <c r="H254" s="18">
        <v>6.5</v>
      </c>
      <c r="I254" s="18">
        <v>30.5</v>
      </c>
      <c r="J254" s="18">
        <v>0</v>
      </c>
    </row>
    <row r="255" spans="1:10">
      <c r="A255" s="12" t="s">
        <v>249</v>
      </c>
      <c r="B255" s="11" t="s">
        <v>322</v>
      </c>
      <c r="C255" s="11" t="s">
        <v>612</v>
      </c>
      <c r="D255" s="9">
        <v>494966</v>
      </c>
      <c r="E255" s="23">
        <f t="shared" si="3"/>
        <v>476.93775293890923</v>
      </c>
      <c r="F255" s="13">
        <v>9.24</v>
      </c>
      <c r="G255" s="6">
        <v>49</v>
      </c>
      <c r="H255" s="18">
        <v>453</v>
      </c>
      <c r="I255" s="18">
        <v>578.79999999999995</v>
      </c>
      <c r="J255" s="18">
        <v>6</v>
      </c>
    </row>
    <row r="256" spans="1:10">
      <c r="A256" s="12" t="s">
        <v>250</v>
      </c>
      <c r="B256" s="11" t="s">
        <v>602</v>
      </c>
      <c r="C256" s="11" t="s">
        <v>613</v>
      </c>
      <c r="D256" s="9">
        <v>664551</v>
      </c>
      <c r="E256" s="23">
        <f t="shared" si="3"/>
        <v>791.13214285714287</v>
      </c>
      <c r="F256" s="13">
        <v>4.1399999999999997</v>
      </c>
      <c r="G256" s="6">
        <v>200</v>
      </c>
      <c r="H256" s="18">
        <v>828</v>
      </c>
      <c r="I256" s="18">
        <v>10</v>
      </c>
      <c r="J256" s="18">
        <v>2</v>
      </c>
    </row>
    <row r="257" spans="1:10">
      <c r="A257" s="12" t="s">
        <v>251</v>
      </c>
      <c r="B257" s="11" t="s">
        <v>602</v>
      </c>
      <c r="C257" s="11" t="s">
        <v>614</v>
      </c>
      <c r="D257" s="9">
        <v>131335</v>
      </c>
      <c r="E257" s="23">
        <f t="shared" si="3"/>
        <v>1601.6463414634147</v>
      </c>
      <c r="F257" s="13">
        <v>0.23</v>
      </c>
      <c r="G257" s="6">
        <v>213</v>
      </c>
      <c r="H257" s="18">
        <v>48</v>
      </c>
      <c r="I257" s="18">
        <v>19</v>
      </c>
      <c r="J257" s="18">
        <v>15</v>
      </c>
    </row>
    <row r="258" spans="1:10">
      <c r="A258" s="12" t="s">
        <v>252</v>
      </c>
      <c r="B258" s="11" t="s">
        <v>537</v>
      </c>
      <c r="C258" s="11" t="s">
        <v>615</v>
      </c>
      <c r="D258" s="9">
        <v>754448</v>
      </c>
      <c r="E258" s="23">
        <f t="shared" si="3"/>
        <v>1046.3911234396671</v>
      </c>
      <c r="F258" s="13">
        <v>0.83</v>
      </c>
      <c r="G258" s="6">
        <v>550</v>
      </c>
      <c r="H258" s="18">
        <v>458</v>
      </c>
      <c r="I258" s="18">
        <v>86</v>
      </c>
      <c r="J258" s="18">
        <v>177</v>
      </c>
    </row>
    <row r="259" spans="1:10">
      <c r="A259" s="12" t="s">
        <v>253</v>
      </c>
      <c r="B259" s="11" t="s">
        <v>569</v>
      </c>
      <c r="C259" s="11" t="s">
        <v>616</v>
      </c>
      <c r="D259" s="9">
        <v>78045</v>
      </c>
      <c r="E259" s="23">
        <f t="shared" si="3"/>
        <v>1322.7966101694915</v>
      </c>
      <c r="F259" s="13">
        <v>0.21</v>
      </c>
      <c r="G259" s="6">
        <v>234.9</v>
      </c>
      <c r="H259" s="18">
        <v>49</v>
      </c>
      <c r="I259" s="18">
        <v>1</v>
      </c>
      <c r="J259" s="18">
        <v>9</v>
      </c>
    </row>
    <row r="260" spans="1:10">
      <c r="A260" s="12" t="s">
        <v>254</v>
      </c>
      <c r="B260" s="11" t="s">
        <v>617</v>
      </c>
      <c r="C260" s="11" t="s">
        <v>618</v>
      </c>
      <c r="D260" s="9">
        <v>1580320</v>
      </c>
      <c r="E260" s="23">
        <f t="shared" si="3"/>
        <v>650.87314662273479</v>
      </c>
      <c r="F260" s="13">
        <v>8.81</v>
      </c>
      <c r="G260" s="6">
        <v>262</v>
      </c>
      <c r="H260" s="18">
        <v>2309</v>
      </c>
      <c r="I260" s="18">
        <v>85</v>
      </c>
      <c r="J260" s="18">
        <v>34</v>
      </c>
    </row>
    <row r="261" spans="1:10">
      <c r="A261" s="12" t="s">
        <v>255</v>
      </c>
      <c r="B261" s="11" t="s">
        <v>289</v>
      </c>
      <c r="C261" s="11" t="s">
        <v>619</v>
      </c>
      <c r="D261" s="9">
        <v>87040</v>
      </c>
      <c r="E261" s="23">
        <f t="shared" si="3"/>
        <v>1381.5873015873017</v>
      </c>
      <c r="F261" s="13">
        <v>0.26</v>
      </c>
      <c r="G261" s="6">
        <v>200</v>
      </c>
      <c r="H261" s="18">
        <v>52</v>
      </c>
      <c r="I261" s="18">
        <v>0</v>
      </c>
      <c r="J261" s="18">
        <v>11</v>
      </c>
    </row>
    <row r="262" spans="1:10">
      <c r="A262" s="12" t="s">
        <v>256</v>
      </c>
      <c r="B262" s="11" t="s">
        <v>289</v>
      </c>
      <c r="C262" s="11" t="s">
        <v>620</v>
      </c>
      <c r="D262" s="9">
        <v>137710</v>
      </c>
      <c r="E262" s="23">
        <f t="shared" si="3"/>
        <v>805.32163742690057</v>
      </c>
      <c r="F262" s="13">
        <v>0.22</v>
      </c>
      <c r="G262" s="6">
        <v>267</v>
      </c>
      <c r="H262" s="18">
        <v>60</v>
      </c>
      <c r="I262" s="18">
        <v>19</v>
      </c>
      <c r="J262" s="18">
        <v>92</v>
      </c>
    </row>
    <row r="263" spans="1:10">
      <c r="A263" s="12" t="s">
        <v>257</v>
      </c>
      <c r="B263" s="11" t="s">
        <v>501</v>
      </c>
      <c r="C263" s="11" t="s">
        <v>621</v>
      </c>
      <c r="D263" s="9">
        <v>149634</v>
      </c>
      <c r="E263" s="23">
        <f t="shared" si="3"/>
        <v>1169.015625</v>
      </c>
      <c r="F263" s="13">
        <v>0.51</v>
      </c>
      <c r="G263" s="6">
        <v>177</v>
      </c>
      <c r="H263" s="18">
        <v>90</v>
      </c>
      <c r="I263" s="18">
        <v>10</v>
      </c>
      <c r="J263" s="18">
        <v>28</v>
      </c>
    </row>
    <row r="264" spans="1:10">
      <c r="A264" s="12" t="s">
        <v>258</v>
      </c>
      <c r="B264" s="11" t="s">
        <v>622</v>
      </c>
      <c r="C264" s="11" t="s">
        <v>623</v>
      </c>
      <c r="D264" s="9">
        <v>321762</v>
      </c>
      <c r="E264" s="23">
        <f t="shared" ref="E264:E292" si="4">SUM(D264/(H264+I264+J264))</f>
        <v>168.40887679263059</v>
      </c>
      <c r="F264" s="13">
        <v>0.67</v>
      </c>
      <c r="G264" s="6">
        <v>205</v>
      </c>
      <c r="H264" s="18">
        <v>138</v>
      </c>
      <c r="I264" s="18">
        <v>1769.6</v>
      </c>
      <c r="J264" s="18">
        <v>3</v>
      </c>
    </row>
    <row r="265" spans="1:10">
      <c r="A265" s="12" t="s">
        <v>259</v>
      </c>
      <c r="B265" s="11" t="s">
        <v>537</v>
      </c>
      <c r="C265" s="11" t="s">
        <v>624</v>
      </c>
      <c r="D265" s="9">
        <v>183510</v>
      </c>
      <c r="E265" s="23">
        <f t="shared" si="4"/>
        <v>1252.6279863481229</v>
      </c>
      <c r="F265" s="13">
        <v>0.4</v>
      </c>
      <c r="G265" s="6">
        <v>303.8</v>
      </c>
      <c r="H265" s="18">
        <v>122.5</v>
      </c>
      <c r="I265" s="18">
        <v>0</v>
      </c>
      <c r="J265" s="18">
        <v>24</v>
      </c>
    </row>
    <row r="266" spans="1:10">
      <c r="A266" s="12" t="s">
        <v>260</v>
      </c>
      <c r="B266" s="11" t="s">
        <v>610</v>
      </c>
      <c r="C266" s="11" t="s">
        <v>625</v>
      </c>
      <c r="D266" s="9">
        <v>99830</v>
      </c>
      <c r="E266" s="23">
        <f t="shared" si="4"/>
        <v>1296.4935064935064</v>
      </c>
      <c r="F266" s="13">
        <v>0.08</v>
      </c>
      <c r="G266" s="6">
        <v>619.5</v>
      </c>
      <c r="H266" s="18">
        <v>47</v>
      </c>
      <c r="I266" s="18">
        <v>0</v>
      </c>
      <c r="J266" s="18">
        <v>30</v>
      </c>
    </row>
    <row r="267" spans="1:10">
      <c r="A267" s="12" t="s">
        <v>261</v>
      </c>
      <c r="B267" s="11" t="s">
        <v>622</v>
      </c>
      <c r="C267" s="11" t="s">
        <v>626</v>
      </c>
      <c r="D267" s="9">
        <v>528700</v>
      </c>
      <c r="E267" s="23">
        <f t="shared" si="4"/>
        <v>852.74193548387098</v>
      </c>
      <c r="F267" s="13">
        <v>1.1000000000000001</v>
      </c>
      <c r="G267" s="6">
        <v>541</v>
      </c>
      <c r="H267" s="18">
        <v>594</v>
      </c>
      <c r="I267" s="18">
        <v>12</v>
      </c>
      <c r="J267" s="18">
        <v>14</v>
      </c>
    </row>
    <row r="268" spans="1:10">
      <c r="A268" s="12" t="s">
        <v>262</v>
      </c>
      <c r="B268" s="11" t="s">
        <v>531</v>
      </c>
      <c r="C268" s="11" t="s">
        <v>627</v>
      </c>
      <c r="D268" s="9">
        <v>260803</v>
      </c>
      <c r="E268" s="23">
        <f t="shared" si="4"/>
        <v>875.17785234899327</v>
      </c>
      <c r="F268" s="13">
        <v>0.55000000000000004</v>
      </c>
      <c r="G268" s="6">
        <v>402</v>
      </c>
      <c r="H268" s="18">
        <v>222</v>
      </c>
      <c r="I268" s="18">
        <v>54</v>
      </c>
      <c r="J268" s="18">
        <v>22</v>
      </c>
    </row>
    <row r="269" spans="1:10">
      <c r="A269" s="12" t="s">
        <v>263</v>
      </c>
      <c r="B269" s="11" t="s">
        <v>537</v>
      </c>
      <c r="C269" s="11" t="s">
        <v>628</v>
      </c>
      <c r="D269" s="9">
        <v>121981</v>
      </c>
      <c r="E269" s="23">
        <f t="shared" si="4"/>
        <v>301.93316831683171</v>
      </c>
      <c r="F269" s="13">
        <v>0.68</v>
      </c>
      <c r="G269" s="6">
        <v>93.7</v>
      </c>
      <c r="H269" s="18">
        <v>64</v>
      </c>
      <c r="I269" s="18">
        <v>317</v>
      </c>
      <c r="J269" s="18">
        <v>23</v>
      </c>
    </row>
    <row r="270" spans="1:10">
      <c r="A270" s="12" t="s">
        <v>264</v>
      </c>
      <c r="B270" s="11" t="s">
        <v>533</v>
      </c>
      <c r="C270" s="11" t="s">
        <v>629</v>
      </c>
      <c r="D270" s="9">
        <v>571870</v>
      </c>
      <c r="E270" s="23">
        <f t="shared" si="4"/>
        <v>522.97210791037946</v>
      </c>
      <c r="F270" s="13">
        <v>1.48</v>
      </c>
      <c r="G270" s="6">
        <v>380.5</v>
      </c>
      <c r="H270" s="18">
        <v>561.5</v>
      </c>
      <c r="I270" s="18">
        <v>447</v>
      </c>
      <c r="J270" s="18">
        <v>85</v>
      </c>
    </row>
    <row r="271" spans="1:10">
      <c r="A271" s="12" t="s">
        <v>265</v>
      </c>
      <c r="B271" s="11" t="s">
        <v>319</v>
      </c>
      <c r="C271" s="11" t="s">
        <v>630</v>
      </c>
      <c r="D271" s="9">
        <v>247615</v>
      </c>
      <c r="E271" s="23">
        <f t="shared" si="4"/>
        <v>271.80570801317236</v>
      </c>
      <c r="F271" s="13">
        <v>3.26</v>
      </c>
      <c r="G271" s="6">
        <v>128</v>
      </c>
      <c r="H271" s="18">
        <v>417</v>
      </c>
      <c r="I271" s="18">
        <v>494</v>
      </c>
      <c r="J271" s="18">
        <v>0</v>
      </c>
    </row>
    <row r="272" spans="1:10">
      <c r="A272" s="12" t="s">
        <v>266</v>
      </c>
      <c r="B272" s="11" t="s">
        <v>478</v>
      </c>
      <c r="C272" s="11" t="s">
        <v>631</v>
      </c>
      <c r="D272" s="9">
        <v>255381</v>
      </c>
      <c r="E272" s="23">
        <f t="shared" si="4"/>
        <v>1296.3502538071066</v>
      </c>
      <c r="F272" s="13">
        <v>2.89</v>
      </c>
      <c r="G272" s="6">
        <v>53</v>
      </c>
      <c r="H272" s="18">
        <v>153</v>
      </c>
      <c r="I272" s="18">
        <v>44</v>
      </c>
      <c r="J272" s="18">
        <v>0</v>
      </c>
    </row>
    <row r="273" spans="1:10">
      <c r="A273" s="12" t="s">
        <v>267</v>
      </c>
      <c r="B273" s="11" t="s">
        <v>319</v>
      </c>
      <c r="C273" s="11" t="s">
        <v>632</v>
      </c>
      <c r="D273" s="9">
        <v>140432</v>
      </c>
      <c r="E273" s="23">
        <f t="shared" si="4"/>
        <v>624.14222222222224</v>
      </c>
      <c r="F273" s="13">
        <v>0.39</v>
      </c>
      <c r="G273" s="6">
        <v>389</v>
      </c>
      <c r="H273" s="18">
        <v>153</v>
      </c>
      <c r="I273" s="18">
        <v>0</v>
      </c>
      <c r="J273" s="18">
        <v>72</v>
      </c>
    </row>
    <row r="274" spans="1:10">
      <c r="A274" s="12" t="s">
        <v>268</v>
      </c>
      <c r="B274" s="11" t="s">
        <v>370</v>
      </c>
      <c r="C274" s="11" t="s">
        <v>633</v>
      </c>
      <c r="D274" s="9">
        <v>455014</v>
      </c>
      <c r="E274" s="23">
        <f t="shared" si="4"/>
        <v>458.45239294710325</v>
      </c>
      <c r="F274" s="13">
        <v>1.03</v>
      </c>
      <c r="G274" s="6">
        <v>354</v>
      </c>
      <c r="H274" s="18">
        <v>366</v>
      </c>
      <c r="I274" s="18">
        <v>591.5</v>
      </c>
      <c r="J274" s="18">
        <v>35</v>
      </c>
    </row>
    <row r="275" spans="1:10">
      <c r="A275" s="12" t="s">
        <v>269</v>
      </c>
      <c r="B275" s="11" t="s">
        <v>535</v>
      </c>
      <c r="C275" s="11" t="s">
        <v>634</v>
      </c>
      <c r="D275" s="9">
        <v>231961</v>
      </c>
      <c r="E275" s="23">
        <f t="shared" si="4"/>
        <v>2828.7926829268295</v>
      </c>
      <c r="F275" s="13">
        <v>0.08</v>
      </c>
      <c r="G275" s="6">
        <v>992</v>
      </c>
      <c r="H275" s="18">
        <v>79</v>
      </c>
      <c r="I275" s="18">
        <v>1</v>
      </c>
      <c r="J275" s="18">
        <v>2</v>
      </c>
    </row>
    <row r="276" spans="1:10">
      <c r="A276" s="12" t="s">
        <v>270</v>
      </c>
      <c r="B276" s="11" t="s">
        <v>635</v>
      </c>
      <c r="C276" s="11" t="s">
        <v>636</v>
      </c>
      <c r="D276" s="9">
        <v>331589</v>
      </c>
      <c r="E276" s="23">
        <f t="shared" si="4"/>
        <v>1521.0504587155963</v>
      </c>
      <c r="F276" s="13">
        <v>0.42</v>
      </c>
      <c r="G276" s="6">
        <v>518</v>
      </c>
      <c r="H276" s="18">
        <v>216</v>
      </c>
      <c r="I276" s="18">
        <v>0</v>
      </c>
      <c r="J276" s="18">
        <v>2</v>
      </c>
    </row>
    <row r="277" spans="1:10">
      <c r="A277" s="12" t="s">
        <v>271</v>
      </c>
      <c r="B277" s="11" t="s">
        <v>635</v>
      </c>
      <c r="C277" s="11" t="s">
        <v>637</v>
      </c>
      <c r="D277" s="9">
        <v>79850</v>
      </c>
      <c r="E277" s="23">
        <f t="shared" si="4"/>
        <v>1079.0540540540539</v>
      </c>
      <c r="F277" s="13">
        <v>0.17</v>
      </c>
      <c r="G277" s="6">
        <v>283</v>
      </c>
      <c r="H277" s="18">
        <v>49</v>
      </c>
      <c r="I277" s="18">
        <v>1</v>
      </c>
      <c r="J277" s="18">
        <v>24</v>
      </c>
    </row>
    <row r="278" spans="1:10">
      <c r="A278" s="12" t="s">
        <v>272</v>
      </c>
      <c r="B278" s="11" t="s">
        <v>478</v>
      </c>
      <c r="C278" s="11" t="s">
        <v>638</v>
      </c>
      <c r="D278" s="9">
        <v>1712087</v>
      </c>
      <c r="E278" s="23">
        <f t="shared" si="4"/>
        <v>753.19475606000617</v>
      </c>
      <c r="F278" s="13">
        <v>12.89</v>
      </c>
      <c r="G278" s="6">
        <v>175.2</v>
      </c>
      <c r="H278" s="18">
        <v>2259.1</v>
      </c>
      <c r="I278" s="18">
        <v>12</v>
      </c>
      <c r="J278" s="18">
        <v>2</v>
      </c>
    </row>
    <row r="279" spans="1:10">
      <c r="A279" s="12" t="s">
        <v>273</v>
      </c>
      <c r="B279" s="11" t="s">
        <v>499</v>
      </c>
      <c r="C279" s="11" t="s">
        <v>639</v>
      </c>
      <c r="D279" s="9">
        <v>112937</v>
      </c>
      <c r="E279" s="23">
        <f t="shared" si="4"/>
        <v>397.66549295774649</v>
      </c>
      <c r="F279" s="13">
        <v>1.1499999999999999</v>
      </c>
      <c r="G279" s="6">
        <v>205</v>
      </c>
      <c r="H279" s="18">
        <v>235</v>
      </c>
      <c r="I279" s="18">
        <v>37</v>
      </c>
      <c r="J279" s="18">
        <v>12</v>
      </c>
    </row>
    <row r="280" spans="1:10">
      <c r="A280" s="12" t="s">
        <v>274</v>
      </c>
      <c r="B280" s="11" t="s">
        <v>370</v>
      </c>
      <c r="C280" s="11" t="s">
        <v>640</v>
      </c>
      <c r="D280" s="9">
        <v>87616</v>
      </c>
      <c r="E280" s="23">
        <f t="shared" si="4"/>
        <v>1485.0169491525423</v>
      </c>
      <c r="F280" s="13">
        <v>1.56</v>
      </c>
      <c r="G280" s="6">
        <v>13.5</v>
      </c>
      <c r="H280" s="18">
        <v>21</v>
      </c>
      <c r="I280" s="18">
        <v>33</v>
      </c>
      <c r="J280" s="18">
        <v>5</v>
      </c>
    </row>
    <row r="281" spans="1:10">
      <c r="A281" s="12" t="s">
        <v>275</v>
      </c>
      <c r="B281" s="11" t="s">
        <v>315</v>
      </c>
      <c r="C281" s="11" t="s">
        <v>641</v>
      </c>
      <c r="D281" s="9">
        <v>8424178</v>
      </c>
      <c r="E281" s="23">
        <f t="shared" si="4"/>
        <v>765.42381813391</v>
      </c>
      <c r="F281" s="13">
        <v>66.64</v>
      </c>
      <c r="G281" s="6">
        <v>59</v>
      </c>
      <c r="H281" s="18">
        <v>3931.7</v>
      </c>
      <c r="I281" s="18">
        <v>7064.2</v>
      </c>
      <c r="J281" s="18">
        <v>10</v>
      </c>
    </row>
    <row r="282" spans="1:10">
      <c r="A282" s="12" t="s">
        <v>276</v>
      </c>
      <c r="B282" s="11" t="s">
        <v>473</v>
      </c>
      <c r="C282" s="11" t="s">
        <v>642</v>
      </c>
      <c r="D282" s="9">
        <v>2378773</v>
      </c>
      <c r="E282" s="23">
        <f t="shared" si="4"/>
        <v>574.44409562907515</v>
      </c>
      <c r="F282" s="13">
        <v>44.8</v>
      </c>
      <c r="G282" s="6">
        <v>35</v>
      </c>
      <c r="H282" s="18">
        <v>1568</v>
      </c>
      <c r="I282" s="18">
        <v>2572</v>
      </c>
      <c r="J282" s="18">
        <v>1</v>
      </c>
    </row>
    <row r="283" spans="1:10">
      <c r="A283" s="12" t="s">
        <v>277</v>
      </c>
      <c r="B283" s="11" t="s">
        <v>476</v>
      </c>
      <c r="C283" s="11" t="s">
        <v>643</v>
      </c>
      <c r="D283" s="9">
        <v>34930</v>
      </c>
      <c r="E283" s="23">
        <f t="shared" si="4"/>
        <v>873.25</v>
      </c>
      <c r="F283" s="13">
        <v>0.18</v>
      </c>
      <c r="G283" s="6">
        <v>223.8</v>
      </c>
      <c r="H283" s="18">
        <v>40</v>
      </c>
      <c r="I283" s="18">
        <v>0</v>
      </c>
      <c r="J283" s="18">
        <v>0</v>
      </c>
    </row>
    <row r="284" spans="1:10">
      <c r="A284" s="12" t="s">
        <v>278</v>
      </c>
      <c r="B284" s="11" t="s">
        <v>644</v>
      </c>
      <c r="C284" s="11" t="s">
        <v>645</v>
      </c>
      <c r="D284" s="4">
        <v>171987</v>
      </c>
      <c r="E284" s="23">
        <f t="shared" si="4"/>
        <v>3659.2978723404253</v>
      </c>
      <c r="F284" s="1">
        <v>0.28999999999999998</v>
      </c>
      <c r="G284" s="3">
        <v>51</v>
      </c>
      <c r="H284" s="19">
        <v>15</v>
      </c>
      <c r="I284" s="19">
        <v>29</v>
      </c>
      <c r="J284" s="19">
        <v>3</v>
      </c>
    </row>
    <row r="285" spans="1:10">
      <c r="A285" s="12" t="s">
        <v>279</v>
      </c>
      <c r="B285" s="11" t="s">
        <v>644</v>
      </c>
      <c r="C285" s="11" t="s">
        <v>646</v>
      </c>
      <c r="D285" s="9">
        <v>155845</v>
      </c>
      <c r="E285" s="23">
        <f t="shared" si="4"/>
        <v>636.10204081632651</v>
      </c>
      <c r="F285" s="13">
        <v>0.38</v>
      </c>
      <c r="G285" s="6">
        <v>45</v>
      </c>
      <c r="H285" s="18">
        <v>17</v>
      </c>
      <c r="I285" s="18">
        <v>112</v>
      </c>
      <c r="J285" s="18">
        <v>116</v>
      </c>
    </row>
    <row r="286" spans="1:10">
      <c r="A286" s="12" t="s">
        <v>280</v>
      </c>
      <c r="B286" s="11" t="s">
        <v>644</v>
      </c>
      <c r="C286" s="11" t="s">
        <v>647</v>
      </c>
      <c r="D286" s="9">
        <v>132580</v>
      </c>
      <c r="E286" s="23">
        <f t="shared" si="4"/>
        <v>740.67039106145251</v>
      </c>
      <c r="F286" s="13">
        <v>0.28999999999999998</v>
      </c>
      <c r="G286" s="6">
        <v>126</v>
      </c>
      <c r="H286" s="18">
        <v>36</v>
      </c>
      <c r="I286" s="18">
        <v>62.5</v>
      </c>
      <c r="J286" s="18">
        <v>80.5</v>
      </c>
    </row>
    <row r="287" spans="1:10">
      <c r="A287" s="12" t="s">
        <v>281</v>
      </c>
      <c r="B287" s="11" t="s">
        <v>644</v>
      </c>
      <c r="C287" s="11" t="s">
        <v>648</v>
      </c>
      <c r="D287" s="9">
        <v>960983</v>
      </c>
      <c r="E287" s="23">
        <f t="shared" si="4"/>
        <v>788.01394013940137</v>
      </c>
      <c r="F287" s="13">
        <v>1.31</v>
      </c>
      <c r="G287" s="6">
        <v>500</v>
      </c>
      <c r="H287" s="18">
        <v>657.5</v>
      </c>
      <c r="I287" s="18">
        <v>106.5</v>
      </c>
      <c r="J287" s="18">
        <v>455.5</v>
      </c>
    </row>
    <row r="288" spans="1:10">
      <c r="A288" s="12" t="s">
        <v>282</v>
      </c>
      <c r="B288" s="11" t="s">
        <v>512</v>
      </c>
      <c r="C288" s="11" t="s">
        <v>649</v>
      </c>
      <c r="D288" s="9">
        <v>75447</v>
      </c>
      <c r="E288" s="23">
        <f t="shared" si="4"/>
        <v>1347.2678571428571</v>
      </c>
      <c r="F288" s="13">
        <v>0.2</v>
      </c>
      <c r="G288" s="6">
        <v>250</v>
      </c>
      <c r="H288" s="18">
        <v>50</v>
      </c>
      <c r="I288" s="18">
        <v>0</v>
      </c>
      <c r="J288" s="18">
        <v>6</v>
      </c>
    </row>
    <row r="289" spans="1:10">
      <c r="A289" s="12" t="s">
        <v>283</v>
      </c>
      <c r="B289" s="11" t="s">
        <v>370</v>
      </c>
      <c r="C289" s="11" t="s">
        <v>650</v>
      </c>
      <c r="D289" s="9">
        <v>107214</v>
      </c>
      <c r="E289" s="23">
        <f t="shared" si="4"/>
        <v>714.76</v>
      </c>
      <c r="F289" s="13">
        <v>4.7300000000000004</v>
      </c>
      <c r="G289" s="6">
        <v>26</v>
      </c>
      <c r="H289" s="18">
        <v>123</v>
      </c>
      <c r="I289" s="18">
        <v>24</v>
      </c>
      <c r="J289" s="18">
        <v>3</v>
      </c>
    </row>
    <row r="290" spans="1:10">
      <c r="A290" s="12" t="s">
        <v>284</v>
      </c>
      <c r="B290" s="11" t="s">
        <v>485</v>
      </c>
      <c r="C290" s="11" t="s">
        <v>651</v>
      </c>
      <c r="D290" s="9">
        <v>69794</v>
      </c>
      <c r="E290" s="23">
        <f t="shared" si="4"/>
        <v>596.52991452991455</v>
      </c>
      <c r="F290" s="13">
        <v>0.5</v>
      </c>
      <c r="G290" s="6">
        <v>150</v>
      </c>
      <c r="H290" s="18">
        <v>75</v>
      </c>
      <c r="I290" s="18">
        <v>9</v>
      </c>
      <c r="J290" s="18">
        <v>33</v>
      </c>
    </row>
    <row r="291" spans="1:10">
      <c r="A291" s="12" t="s">
        <v>285</v>
      </c>
      <c r="B291" s="11" t="s">
        <v>494</v>
      </c>
      <c r="C291" s="11" t="s">
        <v>652</v>
      </c>
      <c r="D291" s="9">
        <v>49482</v>
      </c>
      <c r="E291" s="23">
        <f t="shared" si="4"/>
        <v>960.81553398058247</v>
      </c>
      <c r="F291" s="13">
        <v>0.13</v>
      </c>
      <c r="G291" s="6">
        <v>126</v>
      </c>
      <c r="H291" s="18">
        <v>16.5</v>
      </c>
      <c r="I291" s="18">
        <v>9</v>
      </c>
      <c r="J291" s="18">
        <v>26</v>
      </c>
    </row>
    <row r="292" spans="1:10" ht="13.5" thickBot="1">
      <c r="A292" s="12" t="s">
        <v>286</v>
      </c>
      <c r="B292" s="11" t="s">
        <v>348</v>
      </c>
      <c r="C292" s="11" t="s">
        <v>653</v>
      </c>
      <c r="D292" s="2">
        <v>3845681</v>
      </c>
      <c r="E292" s="25">
        <f t="shared" si="4"/>
        <v>581.62144585601936</v>
      </c>
      <c r="F292" s="5">
        <v>72.709999999999994</v>
      </c>
      <c r="G292" s="8">
        <v>72</v>
      </c>
      <c r="H292" s="21">
        <v>5235</v>
      </c>
      <c r="I292" s="21">
        <v>1377</v>
      </c>
      <c r="J292" s="21">
        <v>0</v>
      </c>
    </row>
    <row r="293" spans="1:10" ht="13.5" thickTop="1">
      <c r="E293" s="23"/>
    </row>
    <row r="294" spans="1:10">
      <c r="A294" s="24" t="s">
        <v>672</v>
      </c>
      <c r="D294" s="9">
        <f>SUM(D7:D292)</f>
        <v>119159914</v>
      </c>
      <c r="E294" s="23">
        <f>SUM(D294/(H294+I294+J294))</f>
        <v>561.49608940969381</v>
      </c>
      <c r="F294" s="23">
        <f>H294/G294</f>
        <v>1.6280198537668384</v>
      </c>
      <c r="G294" s="22">
        <f>SUM(G7:G292)</f>
        <v>82019.7</v>
      </c>
      <c r="H294" s="22">
        <f t="shared" ref="H294:J294" si="5">SUM(H7:H292)</f>
        <v>133529.69999999995</v>
      </c>
      <c r="I294" s="22">
        <f t="shared" si="5"/>
        <v>70247.099999999991</v>
      </c>
      <c r="J294" s="22">
        <f t="shared" si="5"/>
        <v>8441.8000000000011</v>
      </c>
    </row>
  </sheetData>
  <autoFilter ref="A6:J6">
    <sortState ref="A7:J292">
      <sortCondition ref="A6"/>
    </sortState>
  </autoFilter>
  <mergeCells count="2">
    <mergeCell ref="D1:J1"/>
    <mergeCell ref="D2:J2"/>
  </mergeCells>
  <printOptions gridLines="1"/>
  <pageMargins left="0.2" right="0.2" top="0.5" bottom="0.5" header="0.3" footer="0.3"/>
  <pageSetup scale="80" orientation="portrait" r:id="rId1"/>
  <headerFooter>
    <oddFooter>&amp;C&amp;10&amp;P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/>
  <sheetData>
    <row r="1" spans="1:2">
      <c r="A1" s="10" t="s">
        <v>666</v>
      </c>
      <c r="B1" s="10" t="s">
        <v>667</v>
      </c>
    </row>
    <row r="2" spans="1:2">
      <c r="A2" s="10" t="s">
        <v>673</v>
      </c>
      <c r="B2" s="10"/>
    </row>
    <row r="3" spans="1:2">
      <c r="A3" s="10" t="s">
        <v>668</v>
      </c>
      <c r="B3" s="10"/>
    </row>
    <row r="5" spans="1:2">
      <c r="A5" t="s">
        <v>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Transportation Report</vt:lpstr>
      <vt:lpstr>Notes</vt:lpstr>
      <vt:lpstr>'Transportation Report'!Print_Titles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Craig Neuenswander</cp:lastModifiedBy>
  <cp:lastPrinted>2014-08-06T19:19:09Z</cp:lastPrinted>
  <dcterms:created xsi:type="dcterms:W3CDTF">2014-08-06T18:47:43Z</dcterms:created>
  <dcterms:modified xsi:type="dcterms:W3CDTF">2014-08-07T13:48:58Z</dcterms:modified>
</cp:coreProperties>
</file>